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CONTRACT REPRESENTATIVE\FY24 Budgets\"/>
    </mc:Choice>
  </mc:AlternateContent>
  <bookViews>
    <workbookView xWindow="0" yWindow="0" windowWidth="23040" windowHeight="8568" tabRatio="790"/>
  </bookViews>
  <sheets>
    <sheet name=" Yearly Summary" sheetId="1" r:id="rId1"/>
    <sheet name="Step 1 - Fringe Calculator" sheetId="55" r:id="rId2"/>
    <sheet name="Step 2 - Quarterly Summary" sheetId="53" r:id="rId3"/>
    <sheet name="CUFF - Grants Receivable" sheetId="94" r:id="rId4"/>
    <sheet name="CUFF - Deferred Revenue" sheetId="95" r:id="rId5"/>
    <sheet name="CUFF - Actual Program Revenue" sheetId="58" r:id="rId6"/>
    <sheet name="CUFF - Current Year (Drawdowns)" sheetId="85" r:id="rId7"/>
    <sheet name="CUFF - IDC - Revenue" sheetId="86" r:id="rId8"/>
    <sheet name="CUFF - DCSC" sheetId="92" r:id="rId9"/>
    <sheet name="CUFF - Interest Income" sheetId="87" r:id="rId10"/>
    <sheet name="CUFF - Expense Reimbursement" sheetId="88" r:id="rId11"/>
    <sheet name="CUFF-Directors" sheetId="22" r:id="rId12"/>
    <sheet name="CUFF-Operation Staff" sheetId="54" r:id="rId13"/>
    <sheet name="CUFF-Seasonal Staff" sheetId="59" r:id="rId14"/>
    <sheet name="CUFF-FICA" sheetId="60" r:id="rId15"/>
    <sheet name="CUFF-OPT" sheetId="61" r:id="rId16"/>
    <sheet name="CUFF-BCBS" sheetId="62" r:id="rId17"/>
    <sheet name="CUFF-Group Retirement" sheetId="63" r:id="rId18"/>
    <sheet name="CUFF-Travel &amp; Mileage" sheetId="64" r:id="rId19"/>
    <sheet name="CUFF-Meeting Cost" sheetId="65" r:id="rId20"/>
    <sheet name="CUFF-Training Cost" sheetId="66" r:id="rId21"/>
    <sheet name="CUFF-GSA Vehicles" sheetId="67" r:id="rId22"/>
    <sheet name="CUFF-Gas,Oil,Vehicles" sheetId="68" r:id="rId23"/>
    <sheet name="CUFF-Consultants" sheetId="69" r:id="rId24"/>
    <sheet name="CUFF-Insurance &amp; Bonding" sheetId="70" r:id="rId25"/>
    <sheet name="CUFF-Leases" sheetId="71" r:id="rId26"/>
    <sheet name="CUFF-Contract Services" sheetId="72" r:id="rId27"/>
    <sheet name="CUFF-Supplies" sheetId="73" r:id="rId28"/>
    <sheet name="CUFF-Maintenance Services" sheetId="74" r:id="rId29"/>
    <sheet name="CUFF-Telephone" sheetId="75" r:id="rId30"/>
    <sheet name="CUFF-Postage &amp; Freight" sheetId="76" r:id="rId31"/>
    <sheet name="CUFF-Fuel Costs" sheetId="77" r:id="rId32"/>
    <sheet name="CUFF-Rent Expense" sheetId="93" r:id="rId33"/>
    <sheet name="CUFF-Utilities" sheetId="78" r:id="rId34"/>
    <sheet name="CUFF-Printing &amp; Publication" sheetId="79" r:id="rId35"/>
    <sheet name="CUFF-Bank Charges" sheetId="80" r:id="rId36"/>
    <sheet name="CUFF-NonSensitive Equipment" sheetId="81" r:id="rId37"/>
    <sheet name="CUFF-Sensitive Equipment" sheetId="82" r:id="rId38"/>
    <sheet name="CUFF-Indirect Costs - Expense" sheetId="83" r:id="rId39"/>
  </sheets>
  <definedNames>
    <definedName name="_xlnm._FilterDatabase" localSheetId="19" hidden="1">'CUFF-Meeting Cost'!$A$12:$AB$53</definedName>
    <definedName name="_xlnm._FilterDatabase" localSheetId="18" hidden="1">'CUFF-Travel &amp; Mileage'!$A$12:$AB$53</definedName>
    <definedName name="_xlnm.Print_Area" localSheetId="0">' Yearly Summary'!$A$1:$I$52</definedName>
    <definedName name="_xlnm.Print_Area" localSheetId="33">'CUFF-Utilities'!$A$1:$AB$52</definedName>
  </definedNames>
  <calcPr calcId="162913"/>
</workbook>
</file>

<file path=xl/calcChain.xml><?xml version="1.0" encoding="utf-8"?>
<calcChain xmlns="http://schemas.openxmlformats.org/spreadsheetml/2006/main">
  <c r="L37" i="55" l="1"/>
  <c r="K37" i="55"/>
  <c r="J37" i="55"/>
  <c r="I37" i="55"/>
  <c r="H37" i="55"/>
  <c r="M37" i="55" s="1"/>
  <c r="L36" i="55"/>
  <c r="K36" i="55"/>
  <c r="J36" i="55"/>
  <c r="I36" i="55"/>
  <c r="H36" i="55"/>
  <c r="L34" i="55"/>
  <c r="K34" i="55"/>
  <c r="J34" i="55"/>
  <c r="I34" i="55"/>
  <c r="H34" i="55"/>
  <c r="L33" i="55"/>
  <c r="K33" i="55"/>
  <c r="J33" i="55"/>
  <c r="I33" i="55"/>
  <c r="H33" i="55"/>
  <c r="M36" i="55" l="1"/>
  <c r="M33" i="55"/>
  <c r="M34" i="55"/>
  <c r="L4" i="55"/>
  <c r="L30" i="55"/>
  <c r="L31" i="55"/>
  <c r="L32" i="55"/>
  <c r="L35" i="55"/>
  <c r="L38" i="55"/>
  <c r="L3" i="55"/>
  <c r="J4" i="55" l="1"/>
  <c r="J30" i="55"/>
  <c r="J31" i="55"/>
  <c r="J32" i="55"/>
  <c r="J35" i="55"/>
  <c r="J38" i="55"/>
  <c r="J3" i="55"/>
  <c r="I3" i="55"/>
  <c r="I4" i="55"/>
  <c r="I30" i="55"/>
  <c r="I31" i="55"/>
  <c r="I32" i="55"/>
  <c r="I35" i="55"/>
  <c r="I38" i="55"/>
  <c r="C5" i="55" l="1"/>
  <c r="C6" i="55"/>
  <c r="C7" i="55"/>
  <c r="C8" i="55"/>
  <c r="C9" i="55"/>
  <c r="C10" i="55"/>
  <c r="C11" i="55"/>
  <c r="C12" i="55"/>
  <c r="L11" i="55" l="1"/>
  <c r="J11" i="55"/>
  <c r="I11" i="55"/>
  <c r="L12" i="55"/>
  <c r="J12" i="55"/>
  <c r="I12" i="55"/>
  <c r="L8" i="55"/>
  <c r="J8" i="55"/>
  <c r="I8" i="55"/>
  <c r="L7" i="55"/>
  <c r="J7" i="55"/>
  <c r="I7" i="55"/>
  <c r="L10" i="55"/>
  <c r="I10" i="55"/>
  <c r="J10" i="55"/>
  <c r="L6" i="55"/>
  <c r="J6" i="55"/>
  <c r="I6" i="55"/>
  <c r="L9" i="55"/>
  <c r="J9" i="55"/>
  <c r="I9" i="55"/>
  <c r="L5" i="55"/>
  <c r="J5" i="55"/>
  <c r="I5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L24" i="55" l="1"/>
  <c r="J24" i="55"/>
  <c r="I24" i="55"/>
  <c r="L16" i="55"/>
  <c r="J16" i="55"/>
  <c r="I16" i="55"/>
  <c r="L27" i="55"/>
  <c r="J27" i="55"/>
  <c r="I27" i="55"/>
  <c r="L19" i="55"/>
  <c r="J19" i="55"/>
  <c r="I19" i="55"/>
  <c r="L26" i="55"/>
  <c r="J26" i="55"/>
  <c r="I26" i="55"/>
  <c r="L14" i="55"/>
  <c r="J14" i="55"/>
  <c r="I14" i="55"/>
  <c r="L28" i="55"/>
  <c r="J28" i="55"/>
  <c r="I28" i="55"/>
  <c r="L20" i="55"/>
  <c r="J20" i="55"/>
  <c r="I20" i="55"/>
  <c r="L23" i="55"/>
  <c r="I23" i="55"/>
  <c r="J23" i="55"/>
  <c r="L15" i="55"/>
  <c r="J15" i="55"/>
  <c r="I15" i="55"/>
  <c r="L22" i="55"/>
  <c r="J22" i="55"/>
  <c r="I22" i="55"/>
  <c r="L18" i="55"/>
  <c r="I18" i="55"/>
  <c r="J18" i="55"/>
  <c r="L25" i="55"/>
  <c r="J25" i="55"/>
  <c r="I25" i="55"/>
  <c r="L21" i="55"/>
  <c r="J21" i="55"/>
  <c r="I21" i="55"/>
  <c r="L17" i="55"/>
  <c r="J17" i="55"/>
  <c r="I17" i="55"/>
  <c r="L13" i="55"/>
  <c r="J13" i="55"/>
  <c r="I13" i="55"/>
  <c r="H4" i="55"/>
  <c r="H5" i="55"/>
  <c r="H6" i="55"/>
  <c r="H7" i="55"/>
  <c r="H8" i="55"/>
  <c r="H9" i="55"/>
  <c r="H10" i="55"/>
  <c r="H11" i="55"/>
  <c r="H12" i="55"/>
  <c r="H13" i="55"/>
  <c r="H14" i="55"/>
  <c r="H15" i="55"/>
  <c r="H16" i="55"/>
  <c r="H17" i="55"/>
  <c r="H18" i="55"/>
  <c r="H19" i="55"/>
  <c r="H20" i="55"/>
  <c r="H21" i="55"/>
  <c r="H22" i="55"/>
  <c r="H23" i="55"/>
  <c r="H24" i="55"/>
  <c r="H25" i="55"/>
  <c r="H26" i="55"/>
  <c r="H27" i="55"/>
  <c r="H28" i="55"/>
  <c r="H30" i="55"/>
  <c r="H31" i="55"/>
  <c r="H32" i="55"/>
  <c r="H35" i="55"/>
  <c r="H38" i="55"/>
  <c r="K4" i="55"/>
  <c r="K5" i="55"/>
  <c r="K6" i="55"/>
  <c r="K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27" i="55"/>
  <c r="K28" i="55"/>
  <c r="K29" i="55"/>
  <c r="K30" i="55"/>
  <c r="K31" i="55"/>
  <c r="K32" i="55"/>
  <c r="K35" i="55"/>
  <c r="K38" i="55"/>
  <c r="AD8" i="94" l="1"/>
  <c r="V8" i="94"/>
  <c r="N8" i="94" l="1"/>
  <c r="C6" i="95" l="1"/>
  <c r="K6" i="95"/>
  <c r="X6" i="95"/>
  <c r="AF6" i="95"/>
  <c r="S6" i="95"/>
  <c r="AA6" i="95"/>
  <c r="AD8" i="95"/>
  <c r="V8" i="95"/>
  <c r="N8" i="95"/>
  <c r="P6" i="95"/>
  <c r="H6" i="95"/>
  <c r="F8" i="95"/>
  <c r="F8" i="94"/>
  <c r="AF6" i="94"/>
  <c r="X6" i="94"/>
  <c r="P6" i="94"/>
  <c r="H6" i="94"/>
  <c r="H6" i="86"/>
  <c r="AA6" i="94"/>
  <c r="S6" i="94"/>
  <c r="K6" i="94"/>
  <c r="C6" i="94"/>
  <c r="C6" i="86"/>
  <c r="K6" i="86"/>
  <c r="S6" i="86"/>
  <c r="AA6" i="86"/>
  <c r="AD56" i="95" l="1"/>
  <c r="AH9" i="53" s="1"/>
  <c r="V56" i="95"/>
  <c r="Y9" i="53" s="1"/>
  <c r="N56" i="95"/>
  <c r="P9" i="53" s="1"/>
  <c r="F56" i="95"/>
  <c r="AE6" i="95"/>
  <c r="W6" i="95"/>
  <c r="O6" i="95"/>
  <c r="G6" i="95"/>
  <c r="AE4" i="95"/>
  <c r="AA4" i="95"/>
  <c r="W4" i="95"/>
  <c r="S4" i="95"/>
  <c r="O4" i="95"/>
  <c r="K4" i="95"/>
  <c r="G4" i="95"/>
  <c r="C4" i="95"/>
  <c r="AE3" i="95"/>
  <c r="AA3" i="95"/>
  <c r="W3" i="95"/>
  <c r="U3" i="95"/>
  <c r="S3" i="95"/>
  <c r="O3" i="95"/>
  <c r="K3" i="95"/>
  <c r="G3" i="95"/>
  <c r="C3" i="95"/>
  <c r="AD56" i="94"/>
  <c r="AH8" i="53" s="1"/>
  <c r="V56" i="94"/>
  <c r="Y8" i="53" s="1"/>
  <c r="N56" i="94"/>
  <c r="P8" i="53" s="1"/>
  <c r="F56" i="94"/>
  <c r="AE6" i="94"/>
  <c r="W6" i="94"/>
  <c r="O6" i="94"/>
  <c r="G6" i="94"/>
  <c r="AE4" i="94"/>
  <c r="AA4" i="94"/>
  <c r="W4" i="94"/>
  <c r="S4" i="94"/>
  <c r="O4" i="94"/>
  <c r="K4" i="94"/>
  <c r="G4" i="94"/>
  <c r="C4" i="94"/>
  <c r="AE3" i="94"/>
  <c r="AA3" i="94"/>
  <c r="W3" i="94"/>
  <c r="U3" i="94"/>
  <c r="S3" i="94"/>
  <c r="O3" i="94"/>
  <c r="K3" i="94"/>
  <c r="G3" i="94"/>
  <c r="C3" i="94"/>
  <c r="AI9" i="53" l="1"/>
  <c r="AJ9" i="53"/>
  <c r="AD10" i="95"/>
  <c r="AD12" i="95" s="1"/>
  <c r="G9" i="53"/>
  <c r="F10" i="95" s="1"/>
  <c r="F12" i="95" s="1"/>
  <c r="R9" i="53"/>
  <c r="Q9" i="53"/>
  <c r="N10" i="95"/>
  <c r="N12" i="95" s="1"/>
  <c r="AA9" i="53"/>
  <c r="Z9" i="53"/>
  <c r="V10" i="95"/>
  <c r="V12" i="95" s="1"/>
  <c r="AI8" i="53"/>
  <c r="AJ8" i="53"/>
  <c r="AD10" i="94"/>
  <c r="AD12" i="94" s="1"/>
  <c r="V10" i="94"/>
  <c r="V12" i="94" s="1"/>
  <c r="AA8" i="53"/>
  <c r="Z8" i="53"/>
  <c r="Q8" i="53"/>
  <c r="R8" i="53"/>
  <c r="N10" i="94"/>
  <c r="N12" i="94" s="1"/>
  <c r="G8" i="53"/>
  <c r="I8" i="53" s="1"/>
  <c r="H8" i="53" l="1"/>
  <c r="F10" i="94"/>
  <c r="F12" i="94" s="1"/>
  <c r="I9" i="53"/>
  <c r="H9" i="53"/>
  <c r="U52" i="77"/>
  <c r="U53" i="77" s="1"/>
  <c r="AB52" i="77"/>
  <c r="AB53" i="77" s="1"/>
  <c r="F1" i="93" l="1"/>
  <c r="F1" i="77"/>
  <c r="B42" i="1" l="1"/>
  <c r="B41" i="1"/>
  <c r="AC41" i="53"/>
  <c r="T41" i="53"/>
  <c r="K41" i="53"/>
  <c r="B40" i="1"/>
  <c r="C41" i="1"/>
  <c r="F41" i="1"/>
  <c r="F40" i="1"/>
  <c r="E41" i="1"/>
  <c r="E40" i="1"/>
  <c r="C40" i="1"/>
  <c r="G3" i="93"/>
  <c r="AB3" i="93" s="1"/>
  <c r="F2" i="93"/>
  <c r="AA2" i="93" s="1"/>
  <c r="D6" i="93"/>
  <c r="G13" i="93" s="1"/>
  <c r="D6" i="77"/>
  <c r="J41" i="53"/>
  <c r="S41" i="53"/>
  <c r="AB41" i="53"/>
  <c r="G43" i="53"/>
  <c r="H43" i="53" s="1"/>
  <c r="G44" i="53"/>
  <c r="H44" i="53" s="1"/>
  <c r="G45" i="53"/>
  <c r="H45" i="53" s="1"/>
  <c r="G46" i="53"/>
  <c r="H46" i="53" s="1"/>
  <c r="AA53" i="93"/>
  <c r="T53" i="93"/>
  <c r="R8" i="93" s="1"/>
  <c r="Y41" i="53" s="1"/>
  <c r="AA41" i="53" s="1"/>
  <c r="M53" i="93"/>
  <c r="K8" i="93" s="1"/>
  <c r="P41" i="53" s="1"/>
  <c r="R41" i="53" s="1"/>
  <c r="F53" i="93"/>
  <c r="D8" i="93" s="1"/>
  <c r="G41" i="53" s="1"/>
  <c r="I41" i="53" s="1"/>
  <c r="AB52" i="93"/>
  <c r="AB53" i="93" s="1"/>
  <c r="U52" i="93"/>
  <c r="U53" i="93" s="1"/>
  <c r="N52" i="93"/>
  <c r="N53" i="93" s="1"/>
  <c r="G52" i="93"/>
  <c r="G53" i="93" s="1"/>
  <c r="AB51" i="93"/>
  <c r="U51" i="93"/>
  <c r="N51" i="93"/>
  <c r="G51" i="93"/>
  <c r="AB50" i="93"/>
  <c r="U50" i="93"/>
  <c r="N50" i="93"/>
  <c r="G50" i="93"/>
  <c r="AB49" i="93"/>
  <c r="U49" i="93"/>
  <c r="N49" i="93"/>
  <c r="G49" i="93"/>
  <c r="AB48" i="93"/>
  <c r="U48" i="93"/>
  <c r="N48" i="93"/>
  <c r="G48" i="93"/>
  <c r="AB47" i="93"/>
  <c r="U47" i="93"/>
  <c r="N47" i="93"/>
  <c r="G47" i="93"/>
  <c r="AB46" i="93"/>
  <c r="U46" i="93"/>
  <c r="N46" i="93"/>
  <c r="G46" i="93"/>
  <c r="AB45" i="93"/>
  <c r="U45" i="93"/>
  <c r="N45" i="93"/>
  <c r="G45" i="93"/>
  <c r="AB44" i="93"/>
  <c r="U44" i="93"/>
  <c r="N44" i="93"/>
  <c r="G44" i="93"/>
  <c r="AB43" i="93"/>
  <c r="U43" i="93"/>
  <c r="N43" i="93"/>
  <c r="G43" i="93"/>
  <c r="AB42" i="93"/>
  <c r="U42" i="93"/>
  <c r="N42" i="93"/>
  <c r="G42" i="93"/>
  <c r="AB41" i="93"/>
  <c r="U41" i="93"/>
  <c r="N41" i="93"/>
  <c r="G41" i="93"/>
  <c r="AB40" i="93"/>
  <c r="U40" i="93"/>
  <c r="N40" i="93"/>
  <c r="G40" i="93"/>
  <c r="AB39" i="93"/>
  <c r="U39" i="93"/>
  <c r="N39" i="93"/>
  <c r="G39" i="93"/>
  <c r="AB38" i="93"/>
  <c r="U38" i="93"/>
  <c r="N38" i="93"/>
  <c r="G38" i="93"/>
  <c r="AB37" i="93"/>
  <c r="U37" i="93"/>
  <c r="N37" i="93"/>
  <c r="G37" i="93"/>
  <c r="AB36" i="93"/>
  <c r="U36" i="93"/>
  <c r="N36" i="93"/>
  <c r="G36" i="93"/>
  <c r="AB35" i="93"/>
  <c r="U35" i="93"/>
  <c r="N35" i="93"/>
  <c r="G35" i="93"/>
  <c r="AB34" i="93"/>
  <c r="U34" i="93"/>
  <c r="N34" i="93"/>
  <c r="G34" i="93"/>
  <c r="AB33" i="93"/>
  <c r="U33" i="93"/>
  <c r="N33" i="93"/>
  <c r="G33" i="93"/>
  <c r="AB32" i="93"/>
  <c r="U32" i="93"/>
  <c r="N32" i="93"/>
  <c r="G32" i="93"/>
  <c r="AB31" i="93"/>
  <c r="U31" i="93"/>
  <c r="N31" i="93"/>
  <c r="G31" i="93"/>
  <c r="AB30" i="93"/>
  <c r="U30" i="93"/>
  <c r="N30" i="93"/>
  <c r="G30" i="93"/>
  <c r="AB29" i="93"/>
  <c r="U29" i="93"/>
  <c r="N29" i="93"/>
  <c r="G29" i="93"/>
  <c r="AB28" i="93"/>
  <c r="U28" i="93"/>
  <c r="N28" i="93"/>
  <c r="G28" i="93"/>
  <c r="AB27" i="93"/>
  <c r="U27" i="93"/>
  <c r="N27" i="93"/>
  <c r="G27" i="93"/>
  <c r="AB26" i="93"/>
  <c r="U26" i="93"/>
  <c r="N26" i="93"/>
  <c r="G26" i="93"/>
  <c r="AB25" i="93"/>
  <c r="U25" i="93"/>
  <c r="N25" i="93"/>
  <c r="G25" i="93"/>
  <c r="AB24" i="93"/>
  <c r="U24" i="93"/>
  <c r="N24" i="93"/>
  <c r="G24" i="93"/>
  <c r="AB23" i="93"/>
  <c r="U23" i="93"/>
  <c r="N23" i="93"/>
  <c r="G23" i="93"/>
  <c r="AB22" i="93"/>
  <c r="U22" i="93"/>
  <c r="N22" i="93"/>
  <c r="G22" i="93"/>
  <c r="AB21" i="93"/>
  <c r="U21" i="93"/>
  <c r="N21" i="93"/>
  <c r="G21" i="93"/>
  <c r="AB20" i="93"/>
  <c r="U20" i="93"/>
  <c r="N20" i="93"/>
  <c r="G20" i="93"/>
  <c r="AB19" i="93"/>
  <c r="U19" i="93"/>
  <c r="N19" i="93"/>
  <c r="G19" i="93"/>
  <c r="AB18" i="93"/>
  <c r="U18" i="93"/>
  <c r="N18" i="93"/>
  <c r="G18" i="93"/>
  <c r="AB17" i="93"/>
  <c r="U17" i="93"/>
  <c r="N17" i="93"/>
  <c r="G17" i="93"/>
  <c r="AB16" i="93"/>
  <c r="U16" i="93"/>
  <c r="N16" i="93"/>
  <c r="G16" i="93"/>
  <c r="AB15" i="93"/>
  <c r="U15" i="93"/>
  <c r="N15" i="93"/>
  <c r="G15" i="93"/>
  <c r="AB14" i="93"/>
  <c r="U14" i="93"/>
  <c r="N14" i="93"/>
  <c r="G14" i="93"/>
  <c r="Y8" i="93"/>
  <c r="AH41" i="53" s="1"/>
  <c r="AJ41" i="53" s="1"/>
  <c r="F4" i="93"/>
  <c r="AA4" i="93" s="1"/>
  <c r="F3" i="93"/>
  <c r="T3" i="93" s="1"/>
  <c r="AA1" i="93"/>
  <c r="H41" i="53" l="1"/>
  <c r="N41" i="53" s="1"/>
  <c r="Q41" i="53" s="1"/>
  <c r="W41" i="53" s="1"/>
  <c r="G41" i="1"/>
  <c r="H41" i="1" s="1"/>
  <c r="D10" i="93"/>
  <c r="M1" i="93"/>
  <c r="M2" i="93"/>
  <c r="U3" i="93"/>
  <c r="M4" i="93"/>
  <c r="T1" i="93"/>
  <c r="T2" i="93"/>
  <c r="M3" i="93"/>
  <c r="AA3" i="93"/>
  <c r="T4" i="93"/>
  <c r="N3" i="93"/>
  <c r="K6" i="93" l="1"/>
  <c r="I41" i="1"/>
  <c r="R6" i="93"/>
  <c r="Z41" i="53"/>
  <c r="AF41" i="53" s="1"/>
  <c r="E27" i="1"/>
  <c r="Y6" i="93" l="1"/>
  <c r="AI41" i="53"/>
  <c r="E13" i="1"/>
  <c r="F13" i="1"/>
  <c r="F8" i="1"/>
  <c r="F9" i="1"/>
  <c r="E8" i="1"/>
  <c r="E9" i="1"/>
  <c r="AH13" i="53"/>
  <c r="AJ13" i="53" s="1"/>
  <c r="AD8" i="92"/>
  <c r="V8" i="92"/>
  <c r="N8" i="92"/>
  <c r="AA6" i="92"/>
  <c r="S6" i="92"/>
  <c r="K6" i="92"/>
  <c r="F8" i="92"/>
  <c r="H6" i="92"/>
  <c r="AF6" i="92" s="1"/>
  <c r="C6" i="92"/>
  <c r="AD55" i="92"/>
  <c r="V55" i="92"/>
  <c r="N55" i="92"/>
  <c r="N10" i="92" s="1"/>
  <c r="P13" i="53" s="1"/>
  <c r="F55" i="92"/>
  <c r="F10" i="92" s="1"/>
  <c r="G13" i="53" s="1"/>
  <c r="AD10" i="92"/>
  <c r="V10" i="92"/>
  <c r="Y13" i="53" s="1"/>
  <c r="AE6" i="92"/>
  <c r="W6" i="92"/>
  <c r="O6" i="92"/>
  <c r="G6" i="92"/>
  <c r="AE4" i="92"/>
  <c r="AA4" i="92"/>
  <c r="W4" i="92"/>
  <c r="S4" i="92"/>
  <c r="O4" i="92"/>
  <c r="K4" i="92"/>
  <c r="G4" i="92"/>
  <c r="C4" i="92"/>
  <c r="AE3" i="92"/>
  <c r="AA3" i="92"/>
  <c r="W3" i="92"/>
  <c r="U3" i="92"/>
  <c r="S3" i="92"/>
  <c r="O3" i="92"/>
  <c r="K3" i="92"/>
  <c r="G3" i="92"/>
  <c r="C3" i="92"/>
  <c r="R13" i="53" l="1"/>
  <c r="Q13" i="53"/>
  <c r="AA13" i="53"/>
  <c r="Z13" i="53"/>
  <c r="AI13" i="53"/>
  <c r="X6" i="92"/>
  <c r="G9" i="1"/>
  <c r="N12" i="92"/>
  <c r="G8" i="1"/>
  <c r="G13" i="1"/>
  <c r="I13" i="1" s="1"/>
  <c r="I13" i="53"/>
  <c r="H13" i="53"/>
  <c r="AD12" i="92"/>
  <c r="V12" i="92"/>
  <c r="F12" i="92"/>
  <c r="P6" i="92"/>
  <c r="H6" i="85"/>
  <c r="H9" i="1" l="1"/>
  <c r="I9" i="1"/>
  <c r="H8" i="1"/>
  <c r="I8" i="1"/>
  <c r="H13" i="1"/>
  <c r="F12" i="1" l="1"/>
  <c r="F14" i="1"/>
  <c r="F15" i="1"/>
  <c r="E15" i="1"/>
  <c r="E14" i="1"/>
  <c r="E12" i="1"/>
  <c r="AD8" i="88"/>
  <c r="V8" i="88"/>
  <c r="N8" i="88"/>
  <c r="F8" i="88"/>
  <c r="H6" i="88"/>
  <c r="AF6" i="88" s="1"/>
  <c r="AA6" i="88"/>
  <c r="S6" i="88"/>
  <c r="K6" i="88"/>
  <c r="C6" i="88"/>
  <c r="AD55" i="88"/>
  <c r="AD10" i="88" s="1"/>
  <c r="AH15" i="53" s="1"/>
  <c r="V55" i="88"/>
  <c r="V10" i="88" s="1"/>
  <c r="N55" i="88"/>
  <c r="N10" i="88" s="1"/>
  <c r="F55" i="88"/>
  <c r="F10" i="88" s="1"/>
  <c r="F12" i="88" s="1"/>
  <c r="AE6" i="88"/>
  <c r="W6" i="88"/>
  <c r="O6" i="88"/>
  <c r="G6" i="88"/>
  <c r="AE4" i="88"/>
  <c r="AA4" i="88"/>
  <c r="W4" i="88"/>
  <c r="S4" i="88"/>
  <c r="O4" i="88"/>
  <c r="K4" i="88"/>
  <c r="G4" i="88"/>
  <c r="C4" i="88"/>
  <c r="AE3" i="88"/>
  <c r="AA3" i="88"/>
  <c r="W3" i="88"/>
  <c r="U3" i="88"/>
  <c r="S3" i="88"/>
  <c r="O3" i="88"/>
  <c r="K3" i="88"/>
  <c r="G3" i="88"/>
  <c r="C3" i="88"/>
  <c r="AD8" i="87"/>
  <c r="V8" i="87"/>
  <c r="N8" i="87"/>
  <c r="F8" i="87"/>
  <c r="H6" i="87"/>
  <c r="P6" i="87" s="1"/>
  <c r="AA6" i="87"/>
  <c r="S6" i="87"/>
  <c r="K6" i="87"/>
  <c r="C6" i="87"/>
  <c r="AD55" i="87"/>
  <c r="AD10" i="87" s="1"/>
  <c r="AH14" i="53" s="1"/>
  <c r="V55" i="87"/>
  <c r="V10" i="87" s="1"/>
  <c r="Y14" i="53" s="1"/>
  <c r="N55" i="87"/>
  <c r="N10" i="87" s="1"/>
  <c r="P14" i="53" s="1"/>
  <c r="F55" i="87"/>
  <c r="F10" i="87" s="1"/>
  <c r="G14" i="53" s="1"/>
  <c r="H14" i="53" s="1"/>
  <c r="AE6" i="87"/>
  <c r="W6" i="87"/>
  <c r="O6" i="87"/>
  <c r="G6" i="87"/>
  <c r="AE4" i="87"/>
  <c r="AA4" i="87"/>
  <c r="W4" i="87"/>
  <c r="S4" i="87"/>
  <c r="O4" i="87"/>
  <c r="K4" i="87"/>
  <c r="G4" i="87"/>
  <c r="C4" i="87"/>
  <c r="AE3" i="87"/>
  <c r="AA3" i="87"/>
  <c r="W3" i="87"/>
  <c r="U3" i="87"/>
  <c r="S3" i="87"/>
  <c r="O3" i="87"/>
  <c r="K3" i="87"/>
  <c r="G3" i="87"/>
  <c r="C3" i="87"/>
  <c r="AH12" i="53"/>
  <c r="AD8" i="86"/>
  <c r="V8" i="86"/>
  <c r="N8" i="86"/>
  <c r="F8" i="86"/>
  <c r="P6" i="86"/>
  <c r="AD55" i="86"/>
  <c r="AD10" i="86" s="1"/>
  <c r="V55" i="86"/>
  <c r="V10" i="86" s="1"/>
  <c r="Y12" i="53" s="1"/>
  <c r="N55" i="86"/>
  <c r="N10" i="86" s="1"/>
  <c r="F55" i="86"/>
  <c r="F10" i="86" s="1"/>
  <c r="G12" i="53" s="1"/>
  <c r="H12" i="53" s="1"/>
  <c r="AE6" i="86"/>
  <c r="W6" i="86"/>
  <c r="O6" i="86"/>
  <c r="G6" i="86"/>
  <c r="AE4" i="86"/>
  <c r="AA4" i="86"/>
  <c r="W4" i="86"/>
  <c r="S4" i="86"/>
  <c r="O4" i="86"/>
  <c r="K4" i="86"/>
  <c r="G4" i="86"/>
  <c r="C4" i="86"/>
  <c r="AE3" i="86"/>
  <c r="AA3" i="86"/>
  <c r="W3" i="86"/>
  <c r="U3" i="86"/>
  <c r="S3" i="86"/>
  <c r="O3" i="86"/>
  <c r="K3" i="86"/>
  <c r="G3" i="86"/>
  <c r="C3" i="86"/>
  <c r="AJ15" i="53" l="1"/>
  <c r="AI15" i="53"/>
  <c r="AA12" i="53"/>
  <c r="Z12" i="53"/>
  <c r="AJ12" i="53"/>
  <c r="AI12" i="53"/>
  <c r="AD12" i="88"/>
  <c r="AA14" i="53"/>
  <c r="Z14" i="53"/>
  <c r="AI14" i="53"/>
  <c r="AJ14" i="53"/>
  <c r="Q14" i="53"/>
  <c r="R14" i="53"/>
  <c r="AF6" i="86"/>
  <c r="X6" i="86"/>
  <c r="V12" i="88"/>
  <c r="N12" i="88"/>
  <c r="AD12" i="86"/>
  <c r="I14" i="53"/>
  <c r="G14" i="1"/>
  <c r="H14" i="1" s="1"/>
  <c r="G15" i="53"/>
  <c r="P15" i="53"/>
  <c r="Y15" i="53"/>
  <c r="P6" i="88"/>
  <c r="X6" i="88"/>
  <c r="AD12" i="87"/>
  <c r="V12" i="87"/>
  <c r="N12" i="87"/>
  <c r="F12" i="87"/>
  <c r="X6" i="87"/>
  <c r="AF6" i="87"/>
  <c r="I12" i="53"/>
  <c r="V12" i="86"/>
  <c r="N12" i="86"/>
  <c r="P12" i="53"/>
  <c r="F12" i="86"/>
  <c r="C53" i="55"/>
  <c r="C52" i="55"/>
  <c r="Q12" i="53" l="1"/>
  <c r="R12" i="53"/>
  <c r="AA15" i="53"/>
  <c r="Z15" i="53"/>
  <c r="Q15" i="53"/>
  <c r="R15" i="53"/>
  <c r="H15" i="53"/>
  <c r="I15" i="53"/>
  <c r="G12" i="1"/>
  <c r="I14" i="1"/>
  <c r="G15" i="1"/>
  <c r="C55" i="55"/>
  <c r="C29" i="55" s="1"/>
  <c r="L29" i="55" s="1"/>
  <c r="F48" i="55"/>
  <c r="F50" i="55" s="1"/>
  <c r="F64" i="55"/>
  <c r="F67" i="55" s="1"/>
  <c r="F66" i="55" l="1"/>
  <c r="J29" i="55"/>
  <c r="I29" i="55"/>
  <c r="I39" i="55" s="1"/>
  <c r="H29" i="55"/>
  <c r="F56" i="55"/>
  <c r="F59" i="55" s="1"/>
  <c r="I12" i="1"/>
  <c r="H12" i="1"/>
  <c r="H15" i="1"/>
  <c r="I15" i="1"/>
  <c r="F52" i="55"/>
  <c r="F65" i="55"/>
  <c r="F49" i="55"/>
  <c r="F68" i="55"/>
  <c r="F51" i="55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U47" i="22"/>
  <c r="U48" i="22"/>
  <c r="U49" i="22"/>
  <c r="U50" i="22"/>
  <c r="U51" i="22"/>
  <c r="U52" i="22"/>
  <c r="U53" i="22"/>
  <c r="U54" i="22"/>
  <c r="U55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6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G101" i="63"/>
  <c r="G102" i="63"/>
  <c r="G103" i="63"/>
  <c r="G104" i="63"/>
  <c r="G105" i="63"/>
  <c r="G106" i="63"/>
  <c r="G107" i="63"/>
  <c r="G108" i="63"/>
  <c r="G109" i="63"/>
  <c r="G110" i="63"/>
  <c r="G111" i="63"/>
  <c r="G112" i="63"/>
  <c r="G113" i="63"/>
  <c r="G114" i="63"/>
  <c r="F58" i="55" l="1"/>
  <c r="F60" i="55"/>
  <c r="F57" i="55"/>
  <c r="F53" i="55"/>
  <c r="D20" i="53" s="1"/>
  <c r="M29" i="55"/>
  <c r="F69" i="55"/>
  <c r="D22" i="53" s="1"/>
  <c r="E48" i="1"/>
  <c r="F61" i="55" l="1"/>
  <c r="E28" i="1"/>
  <c r="E29" i="1"/>
  <c r="E30" i="1"/>
  <c r="E31" i="1"/>
  <c r="E32" i="1"/>
  <c r="E33" i="1"/>
  <c r="E34" i="1"/>
  <c r="E35" i="1"/>
  <c r="E36" i="1"/>
  <c r="E37" i="1"/>
  <c r="E38" i="1"/>
  <c r="E39" i="1"/>
  <c r="E42" i="1"/>
  <c r="E43" i="1"/>
  <c r="E44" i="1"/>
  <c r="E45" i="1"/>
  <c r="E46" i="1"/>
  <c r="F70" i="55" l="1"/>
  <c r="D21" i="53"/>
  <c r="G56" i="55"/>
  <c r="G64" i="55"/>
  <c r="G15" i="83"/>
  <c r="G16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30" i="83"/>
  <c r="G31" i="83"/>
  <c r="G32" i="83"/>
  <c r="G33" i="83"/>
  <c r="G34" i="83"/>
  <c r="G35" i="83"/>
  <c r="G36" i="83"/>
  <c r="G37" i="83"/>
  <c r="G38" i="83"/>
  <c r="G39" i="83"/>
  <c r="G40" i="83"/>
  <c r="G41" i="83"/>
  <c r="G42" i="83"/>
  <c r="G43" i="83"/>
  <c r="G44" i="83"/>
  <c r="G45" i="83"/>
  <c r="G46" i="83"/>
  <c r="G47" i="83"/>
  <c r="G48" i="83"/>
  <c r="G49" i="83"/>
  <c r="G50" i="83"/>
  <c r="G51" i="83"/>
  <c r="G52" i="83" s="1"/>
  <c r="N15" i="83"/>
  <c r="N16" i="83"/>
  <c r="N17" i="83"/>
  <c r="N18" i="83"/>
  <c r="N19" i="83"/>
  <c r="N20" i="83"/>
  <c r="N21" i="83"/>
  <c r="N22" i="83"/>
  <c r="N23" i="83"/>
  <c r="N24" i="83"/>
  <c r="N25" i="83"/>
  <c r="N26" i="83"/>
  <c r="N27" i="83"/>
  <c r="N28" i="83"/>
  <c r="N29" i="83"/>
  <c r="N30" i="83"/>
  <c r="N31" i="83"/>
  <c r="N32" i="83"/>
  <c r="N33" i="83"/>
  <c r="N34" i="83"/>
  <c r="N35" i="83"/>
  <c r="N36" i="83"/>
  <c r="N37" i="83"/>
  <c r="N38" i="83"/>
  <c r="N39" i="83"/>
  <c r="N40" i="83"/>
  <c r="N41" i="83"/>
  <c r="N42" i="83"/>
  <c r="N43" i="83"/>
  <c r="N44" i="83"/>
  <c r="N45" i="83"/>
  <c r="N46" i="83"/>
  <c r="N47" i="83"/>
  <c r="N48" i="83"/>
  <c r="N49" i="83"/>
  <c r="N50" i="83"/>
  <c r="N51" i="83"/>
  <c r="N52" i="83" s="1"/>
  <c r="U15" i="83"/>
  <c r="U16" i="83"/>
  <c r="U17" i="83"/>
  <c r="U18" i="83"/>
  <c r="U19" i="83"/>
  <c r="U20" i="83"/>
  <c r="U21" i="83"/>
  <c r="U22" i="83"/>
  <c r="U23" i="83"/>
  <c r="U24" i="83"/>
  <c r="U25" i="83"/>
  <c r="U26" i="83"/>
  <c r="U27" i="83"/>
  <c r="U28" i="83"/>
  <c r="U29" i="83"/>
  <c r="U30" i="83"/>
  <c r="U31" i="83"/>
  <c r="U32" i="83"/>
  <c r="U33" i="83"/>
  <c r="U34" i="83"/>
  <c r="U35" i="83"/>
  <c r="U36" i="83"/>
  <c r="U37" i="83"/>
  <c r="U38" i="83"/>
  <c r="U39" i="83"/>
  <c r="U40" i="83"/>
  <c r="U41" i="83"/>
  <c r="U42" i="83"/>
  <c r="U43" i="83"/>
  <c r="U44" i="83"/>
  <c r="U45" i="83"/>
  <c r="U46" i="83"/>
  <c r="U47" i="83"/>
  <c r="U48" i="83"/>
  <c r="U49" i="83"/>
  <c r="U50" i="83"/>
  <c r="U51" i="83"/>
  <c r="U52" i="83" s="1"/>
  <c r="AB15" i="83"/>
  <c r="AB16" i="83"/>
  <c r="AB17" i="83"/>
  <c r="AB18" i="83"/>
  <c r="AB19" i="83"/>
  <c r="AB20" i="83"/>
  <c r="AB21" i="83"/>
  <c r="AB22" i="83"/>
  <c r="AB23" i="83"/>
  <c r="AB24" i="83"/>
  <c r="AB25" i="83"/>
  <c r="AB26" i="83"/>
  <c r="AB27" i="83"/>
  <c r="AB28" i="83"/>
  <c r="AB29" i="83"/>
  <c r="AB30" i="83"/>
  <c r="AB31" i="83"/>
  <c r="AB32" i="83"/>
  <c r="AB33" i="83"/>
  <c r="AB34" i="83"/>
  <c r="AB35" i="83"/>
  <c r="AB36" i="83"/>
  <c r="AB37" i="83"/>
  <c r="AB38" i="83"/>
  <c r="AB39" i="83"/>
  <c r="AB40" i="83"/>
  <c r="AB41" i="83"/>
  <c r="AB42" i="83"/>
  <c r="AB43" i="83"/>
  <c r="AB44" i="83"/>
  <c r="AB45" i="83"/>
  <c r="AB46" i="83"/>
  <c r="AB47" i="83"/>
  <c r="AB48" i="83"/>
  <c r="AB49" i="83"/>
  <c r="AB50" i="83"/>
  <c r="AB51" i="83"/>
  <c r="AB52" i="83" s="1"/>
  <c r="AB14" i="83"/>
  <c r="U14" i="83"/>
  <c r="N14" i="83"/>
  <c r="G14" i="83"/>
  <c r="AB51" i="82"/>
  <c r="AB52" i="82" s="1"/>
  <c r="AB15" i="82"/>
  <c r="AB16" i="82"/>
  <c r="AB17" i="82"/>
  <c r="AB18" i="82"/>
  <c r="AB19" i="82"/>
  <c r="AB20" i="82"/>
  <c r="AB21" i="82"/>
  <c r="AB22" i="82"/>
  <c r="AB23" i="82"/>
  <c r="AB24" i="82"/>
  <c r="AB25" i="82"/>
  <c r="AB26" i="82"/>
  <c r="AB27" i="82"/>
  <c r="AB28" i="82"/>
  <c r="AB29" i="82"/>
  <c r="AB30" i="82"/>
  <c r="AB31" i="82"/>
  <c r="AB32" i="82"/>
  <c r="AB33" i="82"/>
  <c r="AB34" i="82"/>
  <c r="AB35" i="82"/>
  <c r="AB36" i="82"/>
  <c r="AB37" i="82"/>
  <c r="AB38" i="82"/>
  <c r="AB39" i="82"/>
  <c r="AB40" i="82"/>
  <c r="AB41" i="82"/>
  <c r="AB42" i="82"/>
  <c r="AB43" i="82"/>
  <c r="AB44" i="82"/>
  <c r="AB45" i="82"/>
  <c r="AB46" i="82"/>
  <c r="AB47" i="82"/>
  <c r="AB48" i="82"/>
  <c r="AB49" i="82"/>
  <c r="AB50" i="82"/>
  <c r="U15" i="82"/>
  <c r="U16" i="82"/>
  <c r="U17" i="82"/>
  <c r="U18" i="82"/>
  <c r="U19" i="82"/>
  <c r="U20" i="82"/>
  <c r="U21" i="82"/>
  <c r="U22" i="82"/>
  <c r="U23" i="82"/>
  <c r="U24" i="82"/>
  <c r="U25" i="82"/>
  <c r="U26" i="82"/>
  <c r="U27" i="82"/>
  <c r="U28" i="82"/>
  <c r="U29" i="82"/>
  <c r="U30" i="82"/>
  <c r="U31" i="82"/>
  <c r="U32" i="82"/>
  <c r="U33" i="82"/>
  <c r="U34" i="82"/>
  <c r="U35" i="82"/>
  <c r="U36" i="82"/>
  <c r="U37" i="82"/>
  <c r="U38" i="82"/>
  <c r="U39" i="82"/>
  <c r="U40" i="82"/>
  <c r="U41" i="82"/>
  <c r="U42" i="82"/>
  <c r="U43" i="82"/>
  <c r="U44" i="82"/>
  <c r="U45" i="82"/>
  <c r="U46" i="82"/>
  <c r="U47" i="82"/>
  <c r="U48" i="82"/>
  <c r="U49" i="82"/>
  <c r="U50" i="82"/>
  <c r="U51" i="82"/>
  <c r="U52" i="82" s="1"/>
  <c r="N15" i="82"/>
  <c r="N16" i="82"/>
  <c r="N17" i="82"/>
  <c r="N18" i="82"/>
  <c r="N19" i="82"/>
  <c r="N20" i="82"/>
  <c r="N21" i="82"/>
  <c r="N22" i="82"/>
  <c r="N23" i="82"/>
  <c r="N24" i="82"/>
  <c r="N25" i="82"/>
  <c r="N26" i="82"/>
  <c r="N27" i="82"/>
  <c r="N28" i="82"/>
  <c r="N29" i="82"/>
  <c r="N30" i="82"/>
  <c r="N31" i="82"/>
  <c r="N32" i="82"/>
  <c r="N33" i="82"/>
  <c r="N34" i="82"/>
  <c r="N35" i="82"/>
  <c r="N36" i="82"/>
  <c r="N37" i="82"/>
  <c r="N38" i="82"/>
  <c r="N39" i="82"/>
  <c r="N40" i="82"/>
  <c r="N41" i="82"/>
  <c r="N42" i="82"/>
  <c r="N43" i="82"/>
  <c r="N44" i="82"/>
  <c r="N45" i="82"/>
  <c r="N46" i="82"/>
  <c r="N47" i="82"/>
  <c r="N48" i="82"/>
  <c r="N49" i="82"/>
  <c r="N50" i="82"/>
  <c r="N51" i="82"/>
  <c r="N52" i="82" s="1"/>
  <c r="G15" i="82"/>
  <c r="G16" i="82"/>
  <c r="G17" i="82"/>
  <c r="G18" i="82"/>
  <c r="G19" i="82"/>
  <c r="G20" i="82"/>
  <c r="G21" i="82"/>
  <c r="G22" i="82"/>
  <c r="G23" i="82"/>
  <c r="G24" i="82"/>
  <c r="G25" i="82"/>
  <c r="G26" i="82"/>
  <c r="G27" i="82"/>
  <c r="G28" i="82"/>
  <c r="G29" i="82"/>
  <c r="G30" i="82"/>
  <c r="G31" i="82"/>
  <c r="G32" i="82"/>
  <c r="G33" i="82"/>
  <c r="G34" i="82"/>
  <c r="G35" i="82"/>
  <c r="G36" i="82"/>
  <c r="G37" i="82"/>
  <c r="G38" i="82"/>
  <c r="G39" i="82"/>
  <c r="G40" i="82"/>
  <c r="G41" i="82"/>
  <c r="G42" i="82"/>
  <c r="G43" i="82"/>
  <c r="G44" i="82"/>
  <c r="G45" i="82"/>
  <c r="G46" i="82"/>
  <c r="G47" i="82"/>
  <c r="G48" i="82"/>
  <c r="G49" i="82"/>
  <c r="G50" i="82"/>
  <c r="G51" i="82"/>
  <c r="G52" i="82" s="1"/>
  <c r="N14" i="82"/>
  <c r="G14" i="82"/>
  <c r="G15" i="81"/>
  <c r="G16" i="81"/>
  <c r="G17" i="81"/>
  <c r="G18" i="81"/>
  <c r="G19" i="81"/>
  <c r="G20" i="81"/>
  <c r="G21" i="81"/>
  <c r="G22" i="81"/>
  <c r="G23" i="81"/>
  <c r="G24" i="81"/>
  <c r="G25" i="81"/>
  <c r="G26" i="81"/>
  <c r="G27" i="81"/>
  <c r="G28" i="81"/>
  <c r="G29" i="81"/>
  <c r="G30" i="81"/>
  <c r="G31" i="81"/>
  <c r="G32" i="81"/>
  <c r="G33" i="81"/>
  <c r="G34" i="81"/>
  <c r="G35" i="81"/>
  <c r="G36" i="81"/>
  <c r="G37" i="81"/>
  <c r="G38" i="81"/>
  <c r="G39" i="81"/>
  <c r="G40" i="81"/>
  <c r="G41" i="81"/>
  <c r="G42" i="81"/>
  <c r="G43" i="81"/>
  <c r="G44" i="81"/>
  <c r="G45" i="81"/>
  <c r="G46" i="81"/>
  <c r="G47" i="81"/>
  <c r="G48" i="81"/>
  <c r="G49" i="81"/>
  <c r="G50" i="81"/>
  <c r="G51" i="81"/>
  <c r="G52" i="81" s="1"/>
  <c r="N15" i="81"/>
  <c r="N16" i="81"/>
  <c r="N17" i="81"/>
  <c r="N18" i="81"/>
  <c r="N19" i="81"/>
  <c r="N20" i="81"/>
  <c r="N21" i="81"/>
  <c r="N22" i="81"/>
  <c r="N23" i="81"/>
  <c r="N24" i="81"/>
  <c r="N25" i="81"/>
  <c r="N26" i="81"/>
  <c r="N27" i="81"/>
  <c r="N28" i="81"/>
  <c r="N29" i="81"/>
  <c r="N30" i="81"/>
  <c r="N31" i="81"/>
  <c r="N32" i="81"/>
  <c r="N33" i="81"/>
  <c r="N34" i="81"/>
  <c r="N35" i="81"/>
  <c r="N36" i="81"/>
  <c r="N37" i="81"/>
  <c r="N38" i="81"/>
  <c r="N39" i="81"/>
  <c r="N40" i="81"/>
  <c r="N41" i="81"/>
  <c r="N42" i="81"/>
  <c r="N43" i="81"/>
  <c r="N44" i="81"/>
  <c r="N45" i="81"/>
  <c r="N46" i="81"/>
  <c r="N47" i="81"/>
  <c r="N48" i="81"/>
  <c r="N49" i="81"/>
  <c r="N50" i="81"/>
  <c r="N51" i="81"/>
  <c r="N52" i="81" s="1"/>
  <c r="U15" i="81"/>
  <c r="U16" i="81"/>
  <c r="U17" i="81"/>
  <c r="U18" i="81"/>
  <c r="U19" i="81"/>
  <c r="U20" i="81"/>
  <c r="U21" i="81"/>
  <c r="U22" i="81"/>
  <c r="U23" i="81"/>
  <c r="U24" i="81"/>
  <c r="U25" i="81"/>
  <c r="U26" i="81"/>
  <c r="U27" i="81"/>
  <c r="U28" i="81"/>
  <c r="U29" i="81"/>
  <c r="U30" i="81"/>
  <c r="U31" i="81"/>
  <c r="U32" i="81"/>
  <c r="U33" i="81"/>
  <c r="U34" i="81"/>
  <c r="U35" i="81"/>
  <c r="U36" i="81"/>
  <c r="U37" i="81"/>
  <c r="U38" i="81"/>
  <c r="U39" i="81"/>
  <c r="U40" i="81"/>
  <c r="U41" i="81"/>
  <c r="U42" i="81"/>
  <c r="U43" i="81"/>
  <c r="U44" i="81"/>
  <c r="U45" i="81"/>
  <c r="U46" i="81"/>
  <c r="U47" i="81"/>
  <c r="U48" i="81"/>
  <c r="U49" i="81"/>
  <c r="U50" i="81"/>
  <c r="U51" i="81"/>
  <c r="U52" i="81" s="1"/>
  <c r="AB15" i="81"/>
  <c r="AB16" i="81"/>
  <c r="AB17" i="81"/>
  <c r="AB18" i="81"/>
  <c r="AB19" i="81"/>
  <c r="AB20" i="81"/>
  <c r="AB21" i="81"/>
  <c r="AB22" i="81"/>
  <c r="AB23" i="81"/>
  <c r="AB24" i="81"/>
  <c r="AB25" i="81"/>
  <c r="AB26" i="81"/>
  <c r="AB27" i="81"/>
  <c r="AB28" i="81"/>
  <c r="AB29" i="81"/>
  <c r="AB30" i="81"/>
  <c r="AB31" i="81"/>
  <c r="AB32" i="81"/>
  <c r="AB33" i="81"/>
  <c r="AB34" i="81"/>
  <c r="AB35" i="81"/>
  <c r="AB36" i="81"/>
  <c r="AB37" i="81"/>
  <c r="AB38" i="81"/>
  <c r="AB39" i="81"/>
  <c r="AB40" i="81"/>
  <c r="AB41" i="81"/>
  <c r="AB42" i="81"/>
  <c r="AB43" i="81"/>
  <c r="AB44" i="81"/>
  <c r="AB45" i="81"/>
  <c r="AB46" i="81"/>
  <c r="AB47" i="81"/>
  <c r="AB48" i="81"/>
  <c r="AB49" i="81"/>
  <c r="AB50" i="81"/>
  <c r="AB51" i="81"/>
  <c r="AB52" i="81" s="1"/>
  <c r="AB14" i="81"/>
  <c r="U14" i="81"/>
  <c r="N14" i="81"/>
  <c r="G14" i="81"/>
  <c r="AB15" i="80"/>
  <c r="AB16" i="80"/>
  <c r="AB17" i="80"/>
  <c r="AB18" i="80"/>
  <c r="AB19" i="80"/>
  <c r="AB20" i="80"/>
  <c r="AB21" i="80"/>
  <c r="AB22" i="80"/>
  <c r="AB23" i="80"/>
  <c r="AB24" i="80"/>
  <c r="AB25" i="80"/>
  <c r="AB26" i="80"/>
  <c r="AB27" i="80"/>
  <c r="AB28" i="80"/>
  <c r="AB29" i="80"/>
  <c r="AB30" i="80"/>
  <c r="AB31" i="80"/>
  <c r="AB32" i="80"/>
  <c r="AB33" i="80"/>
  <c r="AB34" i="80"/>
  <c r="AB35" i="80"/>
  <c r="AB36" i="80"/>
  <c r="AB37" i="80"/>
  <c r="AB38" i="80"/>
  <c r="AB39" i="80"/>
  <c r="AB40" i="80"/>
  <c r="AB41" i="80"/>
  <c r="AB42" i="80"/>
  <c r="AB43" i="80"/>
  <c r="AB44" i="80"/>
  <c r="AB45" i="80"/>
  <c r="AB46" i="80"/>
  <c r="AB47" i="80"/>
  <c r="AB48" i="80"/>
  <c r="AB49" i="80"/>
  <c r="AB50" i="80"/>
  <c r="AB51" i="80"/>
  <c r="AB52" i="80" s="1"/>
  <c r="U15" i="80"/>
  <c r="U16" i="80"/>
  <c r="U17" i="80"/>
  <c r="U18" i="80"/>
  <c r="U19" i="80"/>
  <c r="U20" i="80"/>
  <c r="U21" i="80"/>
  <c r="U22" i="80"/>
  <c r="U23" i="80"/>
  <c r="U24" i="80"/>
  <c r="U25" i="80"/>
  <c r="U26" i="80"/>
  <c r="U27" i="80"/>
  <c r="U28" i="80"/>
  <c r="U29" i="80"/>
  <c r="U30" i="80"/>
  <c r="U31" i="80"/>
  <c r="U32" i="80"/>
  <c r="U33" i="80"/>
  <c r="U34" i="80"/>
  <c r="U35" i="80"/>
  <c r="U36" i="80"/>
  <c r="U37" i="80"/>
  <c r="U38" i="80"/>
  <c r="U39" i="80"/>
  <c r="U40" i="80"/>
  <c r="U41" i="80"/>
  <c r="U42" i="80"/>
  <c r="U43" i="80"/>
  <c r="U44" i="80"/>
  <c r="U45" i="80"/>
  <c r="U46" i="80"/>
  <c r="U47" i="80"/>
  <c r="U48" i="80"/>
  <c r="U49" i="80"/>
  <c r="U50" i="80"/>
  <c r="U51" i="80"/>
  <c r="U52" i="80" s="1"/>
  <c r="N15" i="80"/>
  <c r="N16" i="80"/>
  <c r="N17" i="80"/>
  <c r="N18" i="80"/>
  <c r="N19" i="80"/>
  <c r="N20" i="80"/>
  <c r="N21" i="80"/>
  <c r="N22" i="80"/>
  <c r="N23" i="80"/>
  <c r="N24" i="80"/>
  <c r="N25" i="80"/>
  <c r="N26" i="80"/>
  <c r="N27" i="80"/>
  <c r="N28" i="80"/>
  <c r="N29" i="80"/>
  <c r="N30" i="80"/>
  <c r="N31" i="80"/>
  <c r="N32" i="80"/>
  <c r="N33" i="80"/>
  <c r="N34" i="80"/>
  <c r="N35" i="80"/>
  <c r="N36" i="80"/>
  <c r="N37" i="80"/>
  <c r="N38" i="80"/>
  <c r="N39" i="80"/>
  <c r="N40" i="80"/>
  <c r="N41" i="80"/>
  <c r="N42" i="80"/>
  <c r="N43" i="80"/>
  <c r="N44" i="80"/>
  <c r="N45" i="80"/>
  <c r="N46" i="80"/>
  <c r="N47" i="80"/>
  <c r="N48" i="80"/>
  <c r="N49" i="80"/>
  <c r="N50" i="80"/>
  <c r="N51" i="80"/>
  <c r="N52" i="80" s="1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 s="1"/>
  <c r="G14" i="80"/>
  <c r="AB15" i="79"/>
  <c r="AB16" i="79"/>
  <c r="AB17" i="79"/>
  <c r="AB18" i="79"/>
  <c r="AB19" i="79"/>
  <c r="AB20" i="79"/>
  <c r="AB21" i="79"/>
  <c r="AB22" i="79"/>
  <c r="AB23" i="79"/>
  <c r="AB24" i="79"/>
  <c r="AB25" i="79"/>
  <c r="AB26" i="79"/>
  <c r="AB27" i="79"/>
  <c r="AB28" i="79"/>
  <c r="AB29" i="79"/>
  <c r="AB30" i="79"/>
  <c r="AB31" i="79"/>
  <c r="AB32" i="79"/>
  <c r="AB33" i="79"/>
  <c r="AB34" i="79"/>
  <c r="AB35" i="79"/>
  <c r="AB36" i="79"/>
  <c r="AB37" i="79"/>
  <c r="AB38" i="79"/>
  <c r="AB39" i="79"/>
  <c r="AB40" i="79"/>
  <c r="AB41" i="79"/>
  <c r="AB42" i="79"/>
  <c r="AB43" i="79"/>
  <c r="AB44" i="79"/>
  <c r="AB45" i="79"/>
  <c r="AB46" i="79"/>
  <c r="AB47" i="79"/>
  <c r="AB48" i="79"/>
  <c r="AB49" i="79"/>
  <c r="AB50" i="79"/>
  <c r="AB51" i="79"/>
  <c r="AB52" i="79" s="1"/>
  <c r="U15" i="79"/>
  <c r="U16" i="79"/>
  <c r="U17" i="79"/>
  <c r="U18" i="79"/>
  <c r="U19" i="79"/>
  <c r="U20" i="79"/>
  <c r="U21" i="79"/>
  <c r="U22" i="79"/>
  <c r="U23" i="79"/>
  <c r="U24" i="79"/>
  <c r="U25" i="79"/>
  <c r="U26" i="79"/>
  <c r="U27" i="79"/>
  <c r="U28" i="79"/>
  <c r="U29" i="79"/>
  <c r="U30" i="79"/>
  <c r="U31" i="79"/>
  <c r="U32" i="79"/>
  <c r="U33" i="79"/>
  <c r="U34" i="79"/>
  <c r="U35" i="79"/>
  <c r="U36" i="79"/>
  <c r="U37" i="79"/>
  <c r="U38" i="79"/>
  <c r="U39" i="79"/>
  <c r="U40" i="79"/>
  <c r="U41" i="79"/>
  <c r="U42" i="79"/>
  <c r="U43" i="79"/>
  <c r="U44" i="79"/>
  <c r="U45" i="79"/>
  <c r="U46" i="79"/>
  <c r="U47" i="79"/>
  <c r="U48" i="79"/>
  <c r="U49" i="79"/>
  <c r="U50" i="79"/>
  <c r="U51" i="79"/>
  <c r="U52" i="79" s="1"/>
  <c r="N15" i="79"/>
  <c r="N16" i="79"/>
  <c r="N17" i="79"/>
  <c r="N18" i="79"/>
  <c r="N19" i="79"/>
  <c r="N20" i="79"/>
  <c r="N21" i="79"/>
  <c r="N22" i="79"/>
  <c r="N23" i="79"/>
  <c r="N24" i="79"/>
  <c r="N25" i="79"/>
  <c r="N26" i="79"/>
  <c r="N27" i="79"/>
  <c r="N28" i="79"/>
  <c r="N29" i="79"/>
  <c r="N30" i="79"/>
  <c r="N31" i="79"/>
  <c r="N32" i="79"/>
  <c r="N33" i="79"/>
  <c r="N34" i="79"/>
  <c r="N35" i="79"/>
  <c r="N36" i="79"/>
  <c r="N37" i="79"/>
  <c r="N38" i="79"/>
  <c r="N39" i="79"/>
  <c r="N40" i="79"/>
  <c r="N41" i="79"/>
  <c r="N42" i="79"/>
  <c r="N43" i="79"/>
  <c r="N44" i="79"/>
  <c r="N45" i="79"/>
  <c r="N46" i="79"/>
  <c r="N47" i="79"/>
  <c r="N48" i="79"/>
  <c r="N49" i="79"/>
  <c r="N50" i="79"/>
  <c r="N51" i="79"/>
  <c r="N52" i="79" s="1"/>
  <c r="G15" i="79"/>
  <c r="G16" i="79"/>
  <c r="G17" i="79"/>
  <c r="G18" i="79"/>
  <c r="G19" i="79"/>
  <c r="G20" i="79"/>
  <c r="G21" i="79"/>
  <c r="G22" i="79"/>
  <c r="G23" i="79"/>
  <c r="G24" i="79"/>
  <c r="G25" i="79"/>
  <c r="G26" i="79"/>
  <c r="G27" i="79"/>
  <c r="G28" i="79"/>
  <c r="G29" i="79"/>
  <c r="G30" i="79"/>
  <c r="G31" i="79"/>
  <c r="G32" i="79"/>
  <c r="G33" i="79"/>
  <c r="G34" i="79"/>
  <c r="G35" i="79"/>
  <c r="G36" i="79"/>
  <c r="G37" i="79"/>
  <c r="G38" i="79"/>
  <c r="G39" i="79"/>
  <c r="G40" i="79"/>
  <c r="G41" i="79"/>
  <c r="G42" i="79"/>
  <c r="G43" i="79"/>
  <c r="G44" i="79"/>
  <c r="G45" i="79"/>
  <c r="G46" i="79"/>
  <c r="G47" i="79"/>
  <c r="G48" i="79"/>
  <c r="G49" i="79"/>
  <c r="G50" i="79"/>
  <c r="G51" i="79"/>
  <c r="G52" i="79" s="1"/>
  <c r="G14" i="79"/>
  <c r="G15" i="78"/>
  <c r="G16" i="78"/>
  <c r="G17" i="78"/>
  <c r="G18" i="78"/>
  <c r="G19" i="78"/>
  <c r="G20" i="78"/>
  <c r="G21" i="78"/>
  <c r="G22" i="78"/>
  <c r="G23" i="78"/>
  <c r="G24" i="78"/>
  <c r="G25" i="78"/>
  <c r="G26" i="78"/>
  <c r="G27" i="78"/>
  <c r="G28" i="78"/>
  <c r="G29" i="78"/>
  <c r="G30" i="78"/>
  <c r="G31" i="78"/>
  <c r="G32" i="78"/>
  <c r="G33" i="78"/>
  <c r="G34" i="78"/>
  <c r="G35" i="78"/>
  <c r="G36" i="78"/>
  <c r="G37" i="78"/>
  <c r="G38" i="78"/>
  <c r="G39" i="78"/>
  <c r="G40" i="78"/>
  <c r="G41" i="78"/>
  <c r="G42" i="78"/>
  <c r="G43" i="78"/>
  <c r="G44" i="78"/>
  <c r="G45" i="78"/>
  <c r="G46" i="78"/>
  <c r="G47" i="78"/>
  <c r="G48" i="78"/>
  <c r="G49" i="78"/>
  <c r="G50" i="78"/>
  <c r="G51" i="78"/>
  <c r="G52" i="78" s="1"/>
  <c r="N15" i="78"/>
  <c r="N16" i="78"/>
  <c r="N17" i="78"/>
  <c r="N18" i="78"/>
  <c r="N19" i="78"/>
  <c r="N20" i="78"/>
  <c r="N21" i="78"/>
  <c r="N22" i="78"/>
  <c r="N23" i="78"/>
  <c r="N24" i="78"/>
  <c r="N25" i="78"/>
  <c r="N26" i="78"/>
  <c r="N27" i="78"/>
  <c r="N28" i="78"/>
  <c r="N29" i="78"/>
  <c r="N30" i="78"/>
  <c r="N31" i="78"/>
  <c r="N32" i="78"/>
  <c r="N33" i="78"/>
  <c r="N34" i="78"/>
  <c r="N35" i="78"/>
  <c r="N36" i="78"/>
  <c r="N37" i="78"/>
  <c r="N38" i="78"/>
  <c r="N39" i="78"/>
  <c r="N40" i="78"/>
  <c r="N41" i="78"/>
  <c r="N42" i="78"/>
  <c r="N43" i="78"/>
  <c r="N44" i="78"/>
  <c r="N45" i="78"/>
  <c r="N46" i="78"/>
  <c r="N47" i="78"/>
  <c r="N48" i="78"/>
  <c r="N49" i="78"/>
  <c r="N50" i="78"/>
  <c r="N51" i="78"/>
  <c r="N52" i="78" s="1"/>
  <c r="U15" i="78"/>
  <c r="U16" i="78"/>
  <c r="U17" i="78"/>
  <c r="U18" i="78"/>
  <c r="U19" i="78"/>
  <c r="U20" i="78"/>
  <c r="U21" i="78"/>
  <c r="U22" i="78"/>
  <c r="U23" i="78"/>
  <c r="U24" i="78"/>
  <c r="U25" i="78"/>
  <c r="U26" i="78"/>
  <c r="U27" i="78"/>
  <c r="U28" i="78"/>
  <c r="U29" i="78"/>
  <c r="U30" i="78"/>
  <c r="U31" i="78"/>
  <c r="U32" i="78"/>
  <c r="U33" i="78"/>
  <c r="U34" i="78"/>
  <c r="U35" i="78"/>
  <c r="U36" i="78"/>
  <c r="U37" i="78"/>
  <c r="U38" i="78"/>
  <c r="U39" i="78"/>
  <c r="U40" i="78"/>
  <c r="U41" i="78"/>
  <c r="U42" i="78"/>
  <c r="U43" i="78"/>
  <c r="U44" i="78"/>
  <c r="U45" i="78"/>
  <c r="U46" i="78"/>
  <c r="U47" i="78"/>
  <c r="U48" i="78"/>
  <c r="U49" i="78"/>
  <c r="U50" i="78"/>
  <c r="U51" i="78"/>
  <c r="U52" i="78" s="1"/>
  <c r="AB15" i="78"/>
  <c r="AB16" i="78"/>
  <c r="AB17" i="78"/>
  <c r="AB18" i="78"/>
  <c r="AB19" i="78"/>
  <c r="AB20" i="78"/>
  <c r="AB21" i="78"/>
  <c r="AB22" i="78"/>
  <c r="AB23" i="78"/>
  <c r="AB24" i="78"/>
  <c r="AB25" i="78"/>
  <c r="AB26" i="78"/>
  <c r="AB27" i="78"/>
  <c r="AB28" i="78"/>
  <c r="AB29" i="78"/>
  <c r="AB30" i="78"/>
  <c r="AB31" i="78"/>
  <c r="AB32" i="78"/>
  <c r="AB33" i="78"/>
  <c r="AB34" i="78"/>
  <c r="AB35" i="78"/>
  <c r="AB36" i="78"/>
  <c r="AB37" i="78"/>
  <c r="AB38" i="78"/>
  <c r="AB39" i="78"/>
  <c r="AB40" i="78"/>
  <c r="AB41" i="78"/>
  <c r="AB42" i="78"/>
  <c r="AB43" i="78"/>
  <c r="AB44" i="78"/>
  <c r="AB45" i="78"/>
  <c r="AB46" i="78"/>
  <c r="AB47" i="78"/>
  <c r="AB48" i="78"/>
  <c r="AB49" i="78"/>
  <c r="AB50" i="78"/>
  <c r="AB51" i="78"/>
  <c r="AB52" i="78" s="1"/>
  <c r="F52" i="78"/>
  <c r="D8" i="78" s="1"/>
  <c r="G42" i="53" s="1"/>
  <c r="H42" i="53" s="1"/>
  <c r="M52" i="78"/>
  <c r="K8" i="78" s="1"/>
  <c r="T52" i="78"/>
  <c r="R8" i="78" s="1"/>
  <c r="AB15" i="77"/>
  <c r="AB16" i="77"/>
  <c r="AB17" i="77"/>
  <c r="AB18" i="77"/>
  <c r="AB19" i="77"/>
  <c r="AB20" i="77"/>
  <c r="AB21" i="77"/>
  <c r="AB22" i="77"/>
  <c r="AB23" i="77"/>
  <c r="AB24" i="77"/>
  <c r="AB25" i="77"/>
  <c r="AB26" i="77"/>
  <c r="AB27" i="77"/>
  <c r="AB28" i="77"/>
  <c r="AB29" i="77"/>
  <c r="AB30" i="77"/>
  <c r="AB31" i="77"/>
  <c r="AB32" i="77"/>
  <c r="AB33" i="77"/>
  <c r="AB34" i="77"/>
  <c r="AB35" i="77"/>
  <c r="AB36" i="77"/>
  <c r="AB37" i="77"/>
  <c r="AB38" i="77"/>
  <c r="AB39" i="77"/>
  <c r="AB40" i="77"/>
  <c r="AB41" i="77"/>
  <c r="AB42" i="77"/>
  <c r="AB43" i="77"/>
  <c r="AB44" i="77"/>
  <c r="AB45" i="77"/>
  <c r="AB46" i="77"/>
  <c r="AB47" i="77"/>
  <c r="AB48" i="77"/>
  <c r="AB49" i="77"/>
  <c r="AB50" i="77"/>
  <c r="AB51" i="77"/>
  <c r="U15" i="77"/>
  <c r="U16" i="77"/>
  <c r="U17" i="77"/>
  <c r="U18" i="77"/>
  <c r="U19" i="77"/>
  <c r="U20" i="77"/>
  <c r="U21" i="77"/>
  <c r="U22" i="77"/>
  <c r="U23" i="77"/>
  <c r="U24" i="77"/>
  <c r="U25" i="77"/>
  <c r="U26" i="77"/>
  <c r="U27" i="77"/>
  <c r="U28" i="77"/>
  <c r="U29" i="77"/>
  <c r="U30" i="77"/>
  <c r="U31" i="77"/>
  <c r="U32" i="77"/>
  <c r="U33" i="77"/>
  <c r="U34" i="77"/>
  <c r="U35" i="77"/>
  <c r="U36" i="77"/>
  <c r="U37" i="77"/>
  <c r="U38" i="77"/>
  <c r="U39" i="77"/>
  <c r="U40" i="77"/>
  <c r="U41" i="77"/>
  <c r="U42" i="77"/>
  <c r="U43" i="77"/>
  <c r="U44" i="77"/>
  <c r="U45" i="77"/>
  <c r="U46" i="77"/>
  <c r="U47" i="77"/>
  <c r="U48" i="77"/>
  <c r="U49" i="77"/>
  <c r="U50" i="77"/>
  <c r="U51" i="77"/>
  <c r="N15" i="77"/>
  <c r="N16" i="77"/>
  <c r="N17" i="77"/>
  <c r="N18" i="77"/>
  <c r="N19" i="77"/>
  <c r="N20" i="77"/>
  <c r="N21" i="77"/>
  <c r="N22" i="77"/>
  <c r="N23" i="77"/>
  <c r="N24" i="77"/>
  <c r="N25" i="77"/>
  <c r="N26" i="77"/>
  <c r="N27" i="77"/>
  <c r="N28" i="77"/>
  <c r="N29" i="77"/>
  <c r="N30" i="77"/>
  <c r="N31" i="77"/>
  <c r="N32" i="77"/>
  <c r="N33" i="77"/>
  <c r="N34" i="77"/>
  <c r="N35" i="77"/>
  <c r="N36" i="77"/>
  <c r="N37" i="77"/>
  <c r="N38" i="77"/>
  <c r="N39" i="77"/>
  <c r="N40" i="77"/>
  <c r="N41" i="77"/>
  <c r="N42" i="77"/>
  <c r="N43" i="77"/>
  <c r="N44" i="77"/>
  <c r="N45" i="77"/>
  <c r="N46" i="77"/>
  <c r="N47" i="77"/>
  <c r="N48" i="77"/>
  <c r="N49" i="77"/>
  <c r="N50" i="77"/>
  <c r="N51" i="77"/>
  <c r="N52" i="77"/>
  <c r="N53" i="77" s="1"/>
  <c r="G15" i="77"/>
  <c r="G16" i="77"/>
  <c r="G17" i="77"/>
  <c r="G18" i="77"/>
  <c r="G19" i="77"/>
  <c r="G20" i="77"/>
  <c r="G21" i="77"/>
  <c r="G22" i="77"/>
  <c r="G23" i="77"/>
  <c r="G24" i="77"/>
  <c r="G25" i="77"/>
  <c r="G26" i="77"/>
  <c r="G27" i="77"/>
  <c r="G28" i="77"/>
  <c r="G29" i="77"/>
  <c r="G30" i="77"/>
  <c r="G31" i="77"/>
  <c r="G32" i="77"/>
  <c r="G33" i="77"/>
  <c r="G34" i="77"/>
  <c r="G35" i="77"/>
  <c r="G36" i="77"/>
  <c r="G37" i="77"/>
  <c r="G38" i="77"/>
  <c r="G39" i="77"/>
  <c r="G40" i="77"/>
  <c r="G41" i="77"/>
  <c r="G42" i="77"/>
  <c r="G43" i="77"/>
  <c r="G44" i="77"/>
  <c r="G45" i="77"/>
  <c r="G46" i="77"/>
  <c r="G47" i="77"/>
  <c r="G48" i="77"/>
  <c r="G49" i="77"/>
  <c r="G50" i="77"/>
  <c r="G51" i="77"/>
  <c r="G52" i="77"/>
  <c r="G53" i="77" s="1"/>
  <c r="T53" i="77"/>
  <c r="R8" i="77" s="1"/>
  <c r="AB15" i="76"/>
  <c r="AB16" i="76"/>
  <c r="AB17" i="76"/>
  <c r="AB18" i="76"/>
  <c r="AB19" i="76"/>
  <c r="AB20" i="76"/>
  <c r="AB21" i="76"/>
  <c r="AB22" i="76"/>
  <c r="AB23" i="76"/>
  <c r="AB24" i="76"/>
  <c r="AB25" i="76"/>
  <c r="AB26" i="76"/>
  <c r="AB27" i="76"/>
  <c r="AB28" i="76"/>
  <c r="AB29" i="76"/>
  <c r="AB30" i="76"/>
  <c r="AB31" i="76"/>
  <c r="AB32" i="76"/>
  <c r="AB33" i="76"/>
  <c r="AB34" i="76"/>
  <c r="AB35" i="76"/>
  <c r="AB36" i="76"/>
  <c r="AB37" i="76"/>
  <c r="AB38" i="76"/>
  <c r="AB39" i="76"/>
  <c r="AB40" i="76"/>
  <c r="AB41" i="76"/>
  <c r="AB42" i="76"/>
  <c r="AB43" i="76"/>
  <c r="AB44" i="76"/>
  <c r="AB45" i="76"/>
  <c r="AB46" i="76"/>
  <c r="AB47" i="76"/>
  <c r="AB48" i="76"/>
  <c r="AB49" i="76"/>
  <c r="AB50" i="76"/>
  <c r="AB51" i="76"/>
  <c r="AB52" i="76" s="1"/>
  <c r="U15" i="76"/>
  <c r="U16" i="76"/>
  <c r="U17" i="76"/>
  <c r="U18" i="76"/>
  <c r="U19" i="76"/>
  <c r="U20" i="76"/>
  <c r="U21" i="76"/>
  <c r="U22" i="76"/>
  <c r="U23" i="76"/>
  <c r="U24" i="76"/>
  <c r="U25" i="76"/>
  <c r="U26" i="76"/>
  <c r="U27" i="76"/>
  <c r="U28" i="76"/>
  <c r="U29" i="76"/>
  <c r="U30" i="76"/>
  <c r="U31" i="76"/>
  <c r="U32" i="76"/>
  <c r="U33" i="76"/>
  <c r="U34" i="76"/>
  <c r="U35" i="76"/>
  <c r="U36" i="76"/>
  <c r="U37" i="76"/>
  <c r="U38" i="76"/>
  <c r="U39" i="76"/>
  <c r="U40" i="76"/>
  <c r="U41" i="76"/>
  <c r="U42" i="76"/>
  <c r="U43" i="76"/>
  <c r="U44" i="76"/>
  <c r="U45" i="76"/>
  <c r="U46" i="76"/>
  <c r="U47" i="76"/>
  <c r="U48" i="76"/>
  <c r="U49" i="76"/>
  <c r="U50" i="76"/>
  <c r="U51" i="76"/>
  <c r="U52" i="76" s="1"/>
  <c r="N15" i="76"/>
  <c r="N16" i="76"/>
  <c r="N17" i="76"/>
  <c r="N18" i="76"/>
  <c r="N19" i="76"/>
  <c r="N20" i="76"/>
  <c r="N21" i="76"/>
  <c r="N22" i="76"/>
  <c r="N23" i="76"/>
  <c r="N24" i="76"/>
  <c r="N25" i="76"/>
  <c r="N26" i="76"/>
  <c r="N27" i="76"/>
  <c r="N28" i="76"/>
  <c r="N29" i="76"/>
  <c r="N30" i="76"/>
  <c r="N31" i="76"/>
  <c r="N32" i="76"/>
  <c r="N33" i="76"/>
  <c r="N34" i="76"/>
  <c r="N35" i="76"/>
  <c r="N36" i="76"/>
  <c r="N37" i="76"/>
  <c r="N38" i="76"/>
  <c r="N39" i="76"/>
  <c r="N40" i="76"/>
  <c r="N41" i="76"/>
  <c r="N42" i="76"/>
  <c r="N43" i="76"/>
  <c r="N44" i="76"/>
  <c r="N45" i="76"/>
  <c r="N46" i="76"/>
  <c r="N47" i="76"/>
  <c r="N48" i="76"/>
  <c r="N49" i="76"/>
  <c r="N50" i="76"/>
  <c r="N51" i="76"/>
  <c r="N52" i="76" s="1"/>
  <c r="G15" i="76"/>
  <c r="G16" i="76"/>
  <c r="G17" i="76"/>
  <c r="G18" i="76"/>
  <c r="G19" i="76"/>
  <c r="G20" i="76"/>
  <c r="G21" i="76"/>
  <c r="G22" i="76"/>
  <c r="G23" i="76"/>
  <c r="G24" i="76"/>
  <c r="G25" i="76"/>
  <c r="G26" i="76"/>
  <c r="G27" i="76"/>
  <c r="G28" i="76"/>
  <c r="G29" i="76"/>
  <c r="G30" i="76"/>
  <c r="G31" i="76"/>
  <c r="G32" i="76"/>
  <c r="G33" i="76"/>
  <c r="G34" i="76"/>
  <c r="G35" i="76"/>
  <c r="G36" i="76"/>
  <c r="G37" i="76"/>
  <c r="G38" i="76"/>
  <c r="G39" i="76"/>
  <c r="G40" i="76"/>
  <c r="G41" i="76"/>
  <c r="G42" i="76"/>
  <c r="G43" i="76"/>
  <c r="G44" i="76"/>
  <c r="G45" i="76"/>
  <c r="G46" i="76"/>
  <c r="G47" i="76"/>
  <c r="G48" i="76"/>
  <c r="G49" i="76"/>
  <c r="G50" i="76"/>
  <c r="G51" i="76"/>
  <c r="G52" i="76" s="1"/>
  <c r="G14" i="76"/>
  <c r="T52" i="76"/>
  <c r="R8" i="76" s="1"/>
  <c r="M52" i="76"/>
  <c r="K8" i="76" s="1"/>
  <c r="G15" i="75"/>
  <c r="G16" i="75"/>
  <c r="G17" i="75"/>
  <c r="G18" i="75"/>
  <c r="G19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G32" i="75"/>
  <c r="G33" i="75"/>
  <c r="G34" i="75"/>
  <c r="G35" i="75"/>
  <c r="G36" i="75"/>
  <c r="G37" i="75"/>
  <c r="G38" i="75"/>
  <c r="G39" i="75"/>
  <c r="G40" i="75"/>
  <c r="G41" i="75"/>
  <c r="G42" i="75"/>
  <c r="G43" i="75"/>
  <c r="G44" i="75"/>
  <c r="G45" i="75"/>
  <c r="G46" i="75"/>
  <c r="G47" i="75"/>
  <c r="G48" i="75"/>
  <c r="G49" i="75"/>
  <c r="G50" i="75"/>
  <c r="G51" i="75"/>
  <c r="G52" i="75" s="1"/>
  <c r="N15" i="75"/>
  <c r="N16" i="75"/>
  <c r="N17" i="75"/>
  <c r="N18" i="75"/>
  <c r="N19" i="75"/>
  <c r="N20" i="75"/>
  <c r="N21" i="75"/>
  <c r="N22" i="75"/>
  <c r="N23" i="75"/>
  <c r="N24" i="75"/>
  <c r="N25" i="75"/>
  <c r="N26" i="75"/>
  <c r="N27" i="75"/>
  <c r="N28" i="75"/>
  <c r="N29" i="75"/>
  <c r="N30" i="75"/>
  <c r="N31" i="75"/>
  <c r="N32" i="75"/>
  <c r="N33" i="75"/>
  <c r="N34" i="75"/>
  <c r="N35" i="75"/>
  <c r="N36" i="75"/>
  <c r="N37" i="75"/>
  <c r="N38" i="75"/>
  <c r="N39" i="75"/>
  <c r="N40" i="75"/>
  <c r="N41" i="75"/>
  <c r="N42" i="75"/>
  <c r="N43" i="75"/>
  <c r="N44" i="75"/>
  <c r="N45" i="75"/>
  <c r="N46" i="75"/>
  <c r="N47" i="75"/>
  <c r="N48" i="75"/>
  <c r="N49" i="75"/>
  <c r="N50" i="75"/>
  <c r="N51" i="75"/>
  <c r="N52" i="75" s="1"/>
  <c r="U15" i="75"/>
  <c r="U16" i="75"/>
  <c r="U17" i="75"/>
  <c r="U18" i="75"/>
  <c r="U19" i="75"/>
  <c r="U20" i="75"/>
  <c r="U21" i="75"/>
  <c r="U22" i="75"/>
  <c r="U23" i="75"/>
  <c r="U24" i="75"/>
  <c r="U25" i="75"/>
  <c r="U26" i="75"/>
  <c r="U27" i="75"/>
  <c r="U28" i="75"/>
  <c r="U29" i="75"/>
  <c r="U30" i="75"/>
  <c r="U31" i="75"/>
  <c r="U32" i="75"/>
  <c r="U33" i="75"/>
  <c r="U34" i="75"/>
  <c r="U35" i="75"/>
  <c r="U36" i="75"/>
  <c r="U37" i="75"/>
  <c r="U38" i="75"/>
  <c r="U39" i="75"/>
  <c r="U40" i="75"/>
  <c r="U41" i="75"/>
  <c r="U42" i="75"/>
  <c r="U43" i="75"/>
  <c r="U44" i="75"/>
  <c r="U45" i="75"/>
  <c r="U46" i="75"/>
  <c r="U47" i="75"/>
  <c r="U48" i="75"/>
  <c r="U49" i="75"/>
  <c r="U50" i="75"/>
  <c r="U51" i="75"/>
  <c r="U52" i="75" s="1"/>
  <c r="AB15" i="75"/>
  <c r="AB16" i="75"/>
  <c r="AB17" i="75"/>
  <c r="AB18" i="75"/>
  <c r="AB19" i="75"/>
  <c r="AB20" i="75"/>
  <c r="AB21" i="75"/>
  <c r="AB22" i="75"/>
  <c r="AB23" i="75"/>
  <c r="AB24" i="75"/>
  <c r="AB25" i="75"/>
  <c r="AB26" i="75"/>
  <c r="AB27" i="75"/>
  <c r="AB28" i="75"/>
  <c r="AB29" i="75"/>
  <c r="AB30" i="75"/>
  <c r="AB31" i="75"/>
  <c r="AB32" i="75"/>
  <c r="AB33" i="75"/>
  <c r="AB34" i="75"/>
  <c r="AB35" i="75"/>
  <c r="AB36" i="75"/>
  <c r="AB37" i="75"/>
  <c r="AB38" i="75"/>
  <c r="AB39" i="75"/>
  <c r="AB40" i="75"/>
  <c r="AB41" i="75"/>
  <c r="AB42" i="75"/>
  <c r="AB43" i="75"/>
  <c r="AB44" i="75"/>
  <c r="AB45" i="75"/>
  <c r="AB46" i="75"/>
  <c r="AB47" i="75"/>
  <c r="AB48" i="75"/>
  <c r="AB49" i="75"/>
  <c r="AB50" i="75"/>
  <c r="AB51" i="75"/>
  <c r="AB52" i="75" s="1"/>
  <c r="AB14" i="75"/>
  <c r="U14" i="75"/>
  <c r="N14" i="75"/>
  <c r="G14" i="75"/>
  <c r="F52" i="75"/>
  <c r="D8" i="75" s="1"/>
  <c r="M52" i="75"/>
  <c r="K8" i="75" s="1"/>
  <c r="AB15" i="74"/>
  <c r="AB16" i="74"/>
  <c r="AB17" i="74"/>
  <c r="AB18" i="74"/>
  <c r="AB19" i="74"/>
  <c r="AB20" i="74"/>
  <c r="AB21" i="74"/>
  <c r="AB22" i="74"/>
  <c r="AB23" i="74"/>
  <c r="AB24" i="74"/>
  <c r="AB25" i="74"/>
  <c r="AB26" i="74"/>
  <c r="AB27" i="74"/>
  <c r="AB28" i="74"/>
  <c r="AB29" i="74"/>
  <c r="AB30" i="74"/>
  <c r="AB31" i="74"/>
  <c r="AB32" i="74"/>
  <c r="AB33" i="74"/>
  <c r="AB34" i="74"/>
  <c r="AB35" i="74"/>
  <c r="AB36" i="74"/>
  <c r="AB37" i="74"/>
  <c r="AB38" i="74"/>
  <c r="AB39" i="74"/>
  <c r="AB40" i="74"/>
  <c r="AB41" i="74"/>
  <c r="AB42" i="74"/>
  <c r="AB43" i="74"/>
  <c r="AB44" i="74"/>
  <c r="AB45" i="74"/>
  <c r="AB46" i="74"/>
  <c r="AB47" i="74"/>
  <c r="AB48" i="74"/>
  <c r="AB49" i="74"/>
  <c r="AB50" i="74"/>
  <c r="AB51" i="74"/>
  <c r="AB52" i="74"/>
  <c r="AB53" i="74" s="1"/>
  <c r="U15" i="74"/>
  <c r="U16" i="74"/>
  <c r="U17" i="74"/>
  <c r="U18" i="74"/>
  <c r="U19" i="74"/>
  <c r="U20" i="74"/>
  <c r="U21" i="74"/>
  <c r="U22" i="74"/>
  <c r="U23" i="74"/>
  <c r="U24" i="74"/>
  <c r="U25" i="74"/>
  <c r="U26" i="74"/>
  <c r="U27" i="74"/>
  <c r="U28" i="74"/>
  <c r="U29" i="74"/>
  <c r="U30" i="74"/>
  <c r="U31" i="74"/>
  <c r="U32" i="74"/>
  <c r="U33" i="74"/>
  <c r="U34" i="74"/>
  <c r="U35" i="74"/>
  <c r="U36" i="74"/>
  <c r="U37" i="74"/>
  <c r="U38" i="74"/>
  <c r="U39" i="74"/>
  <c r="U40" i="74"/>
  <c r="U41" i="74"/>
  <c r="U42" i="74"/>
  <c r="U43" i="74"/>
  <c r="U44" i="74"/>
  <c r="U45" i="74"/>
  <c r="U46" i="74"/>
  <c r="U47" i="74"/>
  <c r="U48" i="74"/>
  <c r="U49" i="74"/>
  <c r="U50" i="74"/>
  <c r="U51" i="74"/>
  <c r="U52" i="74"/>
  <c r="U53" i="74" s="1"/>
  <c r="N15" i="74"/>
  <c r="N16" i="74"/>
  <c r="N17" i="74"/>
  <c r="N18" i="74"/>
  <c r="N19" i="74"/>
  <c r="N20" i="74"/>
  <c r="N21" i="74"/>
  <c r="N22" i="74"/>
  <c r="N23" i="74"/>
  <c r="N24" i="74"/>
  <c r="N25" i="74"/>
  <c r="N26" i="74"/>
  <c r="N27" i="74"/>
  <c r="N28" i="74"/>
  <c r="N29" i="74"/>
  <c r="N30" i="74"/>
  <c r="N31" i="74"/>
  <c r="N32" i="74"/>
  <c r="N33" i="74"/>
  <c r="N34" i="74"/>
  <c r="N35" i="74"/>
  <c r="N36" i="74"/>
  <c r="N37" i="74"/>
  <c r="N38" i="74"/>
  <c r="N39" i="74"/>
  <c r="N40" i="74"/>
  <c r="N41" i="74"/>
  <c r="N42" i="74"/>
  <c r="N43" i="74"/>
  <c r="N44" i="74"/>
  <c r="N45" i="74"/>
  <c r="N46" i="74"/>
  <c r="N47" i="74"/>
  <c r="N48" i="74"/>
  <c r="N49" i="74"/>
  <c r="N50" i="74"/>
  <c r="N51" i="74"/>
  <c r="N52" i="74"/>
  <c r="N53" i="74" s="1"/>
  <c r="G15" i="74"/>
  <c r="G16" i="74"/>
  <c r="G17" i="74"/>
  <c r="G18" i="74"/>
  <c r="G19" i="74"/>
  <c r="G20" i="74"/>
  <c r="G21" i="74"/>
  <c r="G22" i="74"/>
  <c r="G23" i="74"/>
  <c r="G24" i="74"/>
  <c r="G25" i="74"/>
  <c r="G26" i="74"/>
  <c r="G27" i="74"/>
  <c r="G28" i="74"/>
  <c r="G29" i="74"/>
  <c r="G30" i="74"/>
  <c r="G31" i="74"/>
  <c r="G32" i="74"/>
  <c r="G33" i="74"/>
  <c r="G34" i="74"/>
  <c r="G35" i="74"/>
  <c r="G36" i="74"/>
  <c r="G37" i="74"/>
  <c r="G38" i="74"/>
  <c r="G39" i="74"/>
  <c r="G40" i="74"/>
  <c r="G41" i="74"/>
  <c r="G42" i="74"/>
  <c r="G43" i="74"/>
  <c r="G44" i="74"/>
  <c r="G45" i="74"/>
  <c r="G46" i="74"/>
  <c r="G47" i="74"/>
  <c r="G48" i="74"/>
  <c r="G49" i="74"/>
  <c r="G50" i="74"/>
  <c r="G51" i="74"/>
  <c r="G52" i="74"/>
  <c r="G53" i="74" s="1"/>
  <c r="F53" i="74"/>
  <c r="D8" i="74" s="1"/>
  <c r="M53" i="74"/>
  <c r="K8" i="74" s="1"/>
  <c r="T53" i="74"/>
  <c r="R8" i="74" s="1"/>
  <c r="G15" i="73"/>
  <c r="G16" i="73"/>
  <c r="G17" i="73"/>
  <c r="G18" i="73"/>
  <c r="G19" i="73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49" i="73"/>
  <c r="G50" i="73"/>
  <c r="G51" i="73"/>
  <c r="G52" i="73"/>
  <c r="G53" i="73"/>
  <c r="G54" i="73"/>
  <c r="G55" i="73"/>
  <c r="G56" i="73"/>
  <c r="G57" i="73"/>
  <c r="G58" i="73"/>
  <c r="G59" i="73"/>
  <c r="G60" i="73"/>
  <c r="G61" i="73"/>
  <c r="G62" i="73"/>
  <c r="G63" i="73"/>
  <c r="G64" i="73"/>
  <c r="G65" i="73"/>
  <c r="G66" i="73"/>
  <c r="G67" i="73"/>
  <c r="G68" i="73"/>
  <c r="G69" i="73"/>
  <c r="G70" i="73"/>
  <c r="G71" i="73"/>
  <c r="G72" i="73"/>
  <c r="G73" i="73"/>
  <c r="G74" i="73"/>
  <c r="G75" i="73"/>
  <c r="G76" i="73"/>
  <c r="G77" i="73"/>
  <c r="G78" i="73"/>
  <c r="G79" i="73"/>
  <c r="G80" i="73"/>
  <c r="G81" i="73"/>
  <c r="G82" i="73"/>
  <c r="G83" i="73"/>
  <c r="G84" i="73"/>
  <c r="G85" i="73"/>
  <c r="G86" i="73"/>
  <c r="G87" i="73"/>
  <c r="G88" i="73"/>
  <c r="G89" i="73"/>
  <c r="G90" i="73"/>
  <c r="G91" i="73"/>
  <c r="G92" i="73"/>
  <c r="G93" i="73"/>
  <c r="G94" i="73"/>
  <c r="G95" i="73"/>
  <c r="G96" i="73"/>
  <c r="G97" i="73"/>
  <c r="G98" i="73"/>
  <c r="G99" i="73"/>
  <c r="G100" i="73"/>
  <c r="G101" i="73"/>
  <c r="G102" i="73"/>
  <c r="G103" i="73"/>
  <c r="G104" i="73"/>
  <c r="G105" i="73"/>
  <c r="G106" i="73"/>
  <c r="G107" i="73"/>
  <c r="G108" i="73"/>
  <c r="G109" i="73"/>
  <c r="G110" i="73"/>
  <c r="G111" i="73"/>
  <c r="G112" i="73"/>
  <c r="G113" i="73"/>
  <c r="G114" i="73"/>
  <c r="G115" i="73" s="1"/>
  <c r="N15" i="73"/>
  <c r="N16" i="73"/>
  <c r="N17" i="73"/>
  <c r="N18" i="73"/>
  <c r="N19" i="73"/>
  <c r="N20" i="73"/>
  <c r="N21" i="73"/>
  <c r="N22" i="73"/>
  <c r="N23" i="73"/>
  <c r="N24" i="73"/>
  <c r="N25" i="73"/>
  <c r="N26" i="73"/>
  <c r="N27" i="73"/>
  <c r="N28" i="73"/>
  <c r="N29" i="73"/>
  <c r="N30" i="73"/>
  <c r="N31" i="73"/>
  <c r="N32" i="73"/>
  <c r="N33" i="73"/>
  <c r="N34" i="73"/>
  <c r="N35" i="73"/>
  <c r="N36" i="73"/>
  <c r="N37" i="73"/>
  <c r="N38" i="73"/>
  <c r="N39" i="73"/>
  <c r="N40" i="73"/>
  <c r="N41" i="73"/>
  <c r="N42" i="73"/>
  <c r="N43" i="73"/>
  <c r="N44" i="73"/>
  <c r="N45" i="73"/>
  <c r="N46" i="73"/>
  <c r="N47" i="73"/>
  <c r="N48" i="73"/>
  <c r="N49" i="73"/>
  <c r="N50" i="73"/>
  <c r="N51" i="73"/>
  <c r="N52" i="73"/>
  <c r="N53" i="73"/>
  <c r="N54" i="73"/>
  <c r="N55" i="73"/>
  <c r="N56" i="73"/>
  <c r="N57" i="73"/>
  <c r="N58" i="73"/>
  <c r="N59" i="73"/>
  <c r="N60" i="73"/>
  <c r="N61" i="73"/>
  <c r="N62" i="73"/>
  <c r="N63" i="73"/>
  <c r="N64" i="73"/>
  <c r="N65" i="73"/>
  <c r="N66" i="73"/>
  <c r="N67" i="73"/>
  <c r="N68" i="73"/>
  <c r="N69" i="73"/>
  <c r="N70" i="73"/>
  <c r="N71" i="73"/>
  <c r="N72" i="73"/>
  <c r="N73" i="73"/>
  <c r="N74" i="73"/>
  <c r="N75" i="73"/>
  <c r="N76" i="73"/>
  <c r="N77" i="73"/>
  <c r="N78" i="73"/>
  <c r="N79" i="73"/>
  <c r="N80" i="73"/>
  <c r="N81" i="73"/>
  <c r="N82" i="73"/>
  <c r="N83" i="73"/>
  <c r="N84" i="73"/>
  <c r="N85" i="73"/>
  <c r="N86" i="73"/>
  <c r="N87" i="73"/>
  <c r="N88" i="73"/>
  <c r="N89" i="73"/>
  <c r="N90" i="73"/>
  <c r="N91" i="73"/>
  <c r="N92" i="73"/>
  <c r="N93" i="73"/>
  <c r="N94" i="73"/>
  <c r="N95" i="73"/>
  <c r="N96" i="73"/>
  <c r="N97" i="73"/>
  <c r="N98" i="73"/>
  <c r="N99" i="73"/>
  <c r="N100" i="73"/>
  <c r="N101" i="73"/>
  <c r="N102" i="73"/>
  <c r="N103" i="73"/>
  <c r="N104" i="73"/>
  <c r="N105" i="73"/>
  <c r="N106" i="73"/>
  <c r="N107" i="73"/>
  <c r="N108" i="73"/>
  <c r="N109" i="73"/>
  <c r="N110" i="73"/>
  <c r="N111" i="73"/>
  <c r="N112" i="73"/>
  <c r="N113" i="73"/>
  <c r="N114" i="73"/>
  <c r="N115" i="73" s="1"/>
  <c r="U15" i="73"/>
  <c r="U16" i="73"/>
  <c r="U17" i="73"/>
  <c r="U18" i="73"/>
  <c r="U19" i="73"/>
  <c r="U20" i="73"/>
  <c r="U21" i="73"/>
  <c r="U22" i="73"/>
  <c r="U23" i="73"/>
  <c r="U24" i="73"/>
  <c r="U25" i="73"/>
  <c r="U26" i="73"/>
  <c r="U27" i="73"/>
  <c r="U28" i="73"/>
  <c r="U29" i="73"/>
  <c r="U30" i="73"/>
  <c r="U31" i="73"/>
  <c r="U32" i="73"/>
  <c r="U33" i="73"/>
  <c r="U34" i="73"/>
  <c r="U35" i="73"/>
  <c r="U36" i="73"/>
  <c r="U37" i="73"/>
  <c r="U38" i="73"/>
  <c r="U39" i="73"/>
  <c r="U40" i="73"/>
  <c r="U41" i="73"/>
  <c r="U42" i="73"/>
  <c r="U43" i="73"/>
  <c r="U44" i="73"/>
  <c r="U45" i="73"/>
  <c r="U46" i="73"/>
  <c r="U47" i="73"/>
  <c r="U48" i="73"/>
  <c r="U49" i="73"/>
  <c r="U50" i="73"/>
  <c r="U51" i="73"/>
  <c r="U52" i="73"/>
  <c r="U53" i="73"/>
  <c r="U54" i="73"/>
  <c r="U55" i="73"/>
  <c r="U56" i="73"/>
  <c r="U57" i="73"/>
  <c r="U58" i="73"/>
  <c r="U59" i="73"/>
  <c r="U60" i="73"/>
  <c r="U61" i="73"/>
  <c r="U62" i="73"/>
  <c r="U63" i="73"/>
  <c r="U64" i="73"/>
  <c r="U65" i="73"/>
  <c r="U66" i="73"/>
  <c r="U67" i="73"/>
  <c r="U68" i="73"/>
  <c r="U69" i="73"/>
  <c r="U70" i="73"/>
  <c r="U71" i="73"/>
  <c r="U72" i="73"/>
  <c r="U73" i="73"/>
  <c r="U74" i="73"/>
  <c r="U75" i="73"/>
  <c r="U76" i="73"/>
  <c r="U77" i="73"/>
  <c r="U78" i="73"/>
  <c r="U79" i="73"/>
  <c r="U80" i="73"/>
  <c r="U81" i="73"/>
  <c r="U82" i="73"/>
  <c r="U83" i="73"/>
  <c r="U84" i="73"/>
  <c r="U85" i="73"/>
  <c r="U86" i="73"/>
  <c r="U87" i="73"/>
  <c r="U88" i="73"/>
  <c r="U89" i="73"/>
  <c r="U90" i="73"/>
  <c r="U91" i="73"/>
  <c r="U92" i="73"/>
  <c r="U93" i="73"/>
  <c r="U94" i="73"/>
  <c r="U95" i="73"/>
  <c r="U96" i="73"/>
  <c r="U97" i="73"/>
  <c r="U98" i="73"/>
  <c r="U99" i="73"/>
  <c r="U100" i="73"/>
  <c r="U101" i="73"/>
  <c r="U102" i="73"/>
  <c r="U103" i="73"/>
  <c r="U104" i="73"/>
  <c r="U105" i="73"/>
  <c r="U106" i="73"/>
  <c r="U107" i="73"/>
  <c r="U108" i="73"/>
  <c r="U109" i="73"/>
  <c r="U110" i="73"/>
  <c r="U111" i="73"/>
  <c r="U112" i="73"/>
  <c r="U113" i="73"/>
  <c r="U114" i="73"/>
  <c r="U115" i="73" s="1"/>
  <c r="AB15" i="73"/>
  <c r="AB16" i="73"/>
  <c r="AB17" i="73"/>
  <c r="AB18" i="73"/>
  <c r="AB19" i="73"/>
  <c r="AB20" i="73"/>
  <c r="AB21" i="73"/>
  <c r="AB22" i="73"/>
  <c r="AB23" i="73"/>
  <c r="AB24" i="73"/>
  <c r="AB25" i="73"/>
  <c r="AB26" i="73"/>
  <c r="AB27" i="73"/>
  <c r="AB28" i="73"/>
  <c r="AB29" i="73"/>
  <c r="AB30" i="73"/>
  <c r="AB31" i="73"/>
  <c r="AB32" i="73"/>
  <c r="AB33" i="73"/>
  <c r="AB34" i="73"/>
  <c r="AB35" i="73"/>
  <c r="AB36" i="73"/>
  <c r="AB37" i="73"/>
  <c r="AB38" i="73"/>
  <c r="AB39" i="73"/>
  <c r="AB40" i="73"/>
  <c r="AB41" i="73"/>
  <c r="AB42" i="73"/>
  <c r="AB43" i="73"/>
  <c r="AB44" i="73"/>
  <c r="AB45" i="73"/>
  <c r="AB46" i="73"/>
  <c r="AB47" i="73"/>
  <c r="AB48" i="73"/>
  <c r="AB49" i="73"/>
  <c r="AB50" i="73"/>
  <c r="AB51" i="73"/>
  <c r="AB52" i="73"/>
  <c r="AB53" i="73"/>
  <c r="AB54" i="73"/>
  <c r="AB55" i="73"/>
  <c r="AB56" i="73"/>
  <c r="AB57" i="73"/>
  <c r="AB58" i="73"/>
  <c r="AB59" i="73"/>
  <c r="AB60" i="73"/>
  <c r="AB61" i="73"/>
  <c r="AB62" i="73"/>
  <c r="AB63" i="73"/>
  <c r="AB64" i="73"/>
  <c r="AB65" i="73"/>
  <c r="AB66" i="73"/>
  <c r="AB67" i="73"/>
  <c r="AB68" i="73"/>
  <c r="AB69" i="73"/>
  <c r="AB70" i="73"/>
  <c r="AB71" i="73"/>
  <c r="AB72" i="73"/>
  <c r="AB73" i="73"/>
  <c r="AB74" i="73"/>
  <c r="AB75" i="73"/>
  <c r="AB76" i="73"/>
  <c r="AB77" i="73"/>
  <c r="AB78" i="73"/>
  <c r="AB79" i="73"/>
  <c r="AB80" i="73"/>
  <c r="AB81" i="73"/>
  <c r="AB82" i="73"/>
  <c r="AB83" i="73"/>
  <c r="AB84" i="73"/>
  <c r="AB85" i="73"/>
  <c r="AB86" i="73"/>
  <c r="AB87" i="73"/>
  <c r="AB88" i="73"/>
  <c r="AB89" i="73"/>
  <c r="AB90" i="73"/>
  <c r="AB91" i="73"/>
  <c r="AB92" i="73"/>
  <c r="AB93" i="73"/>
  <c r="AB94" i="73"/>
  <c r="AB95" i="73"/>
  <c r="AB96" i="73"/>
  <c r="AB97" i="73"/>
  <c r="AB98" i="73"/>
  <c r="AB99" i="73"/>
  <c r="AB100" i="73"/>
  <c r="AB101" i="73"/>
  <c r="AB102" i="73"/>
  <c r="AB103" i="73"/>
  <c r="AB104" i="73"/>
  <c r="AB105" i="73"/>
  <c r="AB106" i="73"/>
  <c r="AB107" i="73"/>
  <c r="AB108" i="73"/>
  <c r="AB109" i="73"/>
  <c r="AB110" i="73"/>
  <c r="AB111" i="73"/>
  <c r="AB112" i="73"/>
  <c r="AB113" i="73"/>
  <c r="AB114" i="73"/>
  <c r="AB115" i="73" s="1"/>
  <c r="U15" i="72"/>
  <c r="U16" i="72"/>
  <c r="U17" i="72"/>
  <c r="U18" i="72"/>
  <c r="U19" i="72"/>
  <c r="U20" i="72"/>
  <c r="U21" i="72"/>
  <c r="U22" i="72"/>
  <c r="U23" i="72"/>
  <c r="U24" i="72"/>
  <c r="U25" i="72"/>
  <c r="U26" i="72"/>
  <c r="U27" i="72"/>
  <c r="U28" i="72"/>
  <c r="U29" i="72"/>
  <c r="U30" i="72"/>
  <c r="U31" i="72"/>
  <c r="U32" i="72"/>
  <c r="U33" i="72"/>
  <c r="U34" i="72"/>
  <c r="U35" i="72"/>
  <c r="U36" i="72"/>
  <c r="U37" i="72"/>
  <c r="U38" i="72"/>
  <c r="U39" i="72"/>
  <c r="U40" i="72"/>
  <c r="U41" i="72"/>
  <c r="U42" i="72"/>
  <c r="U43" i="72"/>
  <c r="U44" i="72"/>
  <c r="U45" i="72"/>
  <c r="U46" i="72"/>
  <c r="U47" i="72"/>
  <c r="U48" i="72"/>
  <c r="U49" i="72"/>
  <c r="U50" i="72"/>
  <c r="U51" i="72"/>
  <c r="U52" i="72"/>
  <c r="U53" i="72"/>
  <c r="U54" i="72"/>
  <c r="U55" i="72"/>
  <c r="U56" i="72"/>
  <c r="U57" i="72"/>
  <c r="U58" i="72"/>
  <c r="U59" i="72"/>
  <c r="U60" i="72"/>
  <c r="U61" i="72"/>
  <c r="U62" i="72"/>
  <c r="U63" i="72"/>
  <c r="U64" i="72"/>
  <c r="U65" i="72"/>
  <c r="U66" i="72"/>
  <c r="U67" i="72"/>
  <c r="U68" i="72"/>
  <c r="U69" i="72"/>
  <c r="U70" i="72"/>
  <c r="U71" i="72"/>
  <c r="U72" i="72"/>
  <c r="U73" i="72"/>
  <c r="U74" i="72"/>
  <c r="U75" i="72"/>
  <c r="U76" i="72"/>
  <c r="U77" i="72"/>
  <c r="U78" i="72"/>
  <c r="U79" i="72"/>
  <c r="U80" i="72"/>
  <c r="U81" i="72"/>
  <c r="U82" i="72"/>
  <c r="U83" i="72"/>
  <c r="U84" i="72"/>
  <c r="U85" i="72"/>
  <c r="U86" i="72"/>
  <c r="U87" i="72"/>
  <c r="U88" i="72"/>
  <c r="U89" i="72"/>
  <c r="U90" i="72"/>
  <c r="U91" i="72"/>
  <c r="U92" i="72"/>
  <c r="U93" i="72"/>
  <c r="U94" i="72"/>
  <c r="U95" i="72"/>
  <c r="U96" i="72"/>
  <c r="U97" i="72"/>
  <c r="U98" i="72"/>
  <c r="U99" i="72"/>
  <c r="U100" i="72"/>
  <c r="U101" i="72"/>
  <c r="U102" i="72"/>
  <c r="U103" i="72"/>
  <c r="U104" i="72"/>
  <c r="U105" i="72"/>
  <c r="U106" i="72"/>
  <c r="U107" i="72"/>
  <c r="U108" i="72"/>
  <c r="U109" i="72"/>
  <c r="U110" i="72"/>
  <c r="U111" i="72"/>
  <c r="U112" i="72"/>
  <c r="U113" i="72"/>
  <c r="U114" i="72"/>
  <c r="U115" i="72" s="1"/>
  <c r="AB15" i="72"/>
  <c r="AB16" i="72"/>
  <c r="AB17" i="72"/>
  <c r="AB18" i="72"/>
  <c r="AB19" i="72"/>
  <c r="AB20" i="72"/>
  <c r="AB21" i="72"/>
  <c r="AB22" i="72"/>
  <c r="AB23" i="72"/>
  <c r="AB24" i="72"/>
  <c r="AB25" i="72"/>
  <c r="AB26" i="72"/>
  <c r="AB27" i="72"/>
  <c r="AB28" i="72"/>
  <c r="AB29" i="72"/>
  <c r="AB30" i="72"/>
  <c r="AB31" i="72"/>
  <c r="AB32" i="72"/>
  <c r="AB33" i="72"/>
  <c r="AB34" i="72"/>
  <c r="AB35" i="72"/>
  <c r="AB36" i="72"/>
  <c r="AB37" i="72"/>
  <c r="AB38" i="72"/>
  <c r="AB39" i="72"/>
  <c r="AB40" i="72"/>
  <c r="AB41" i="72"/>
  <c r="AB42" i="72"/>
  <c r="AB43" i="72"/>
  <c r="AB44" i="72"/>
  <c r="AB45" i="72"/>
  <c r="AB46" i="72"/>
  <c r="AB47" i="72"/>
  <c r="AB48" i="72"/>
  <c r="AB49" i="72"/>
  <c r="AB50" i="72"/>
  <c r="AB51" i="72"/>
  <c r="AB52" i="72"/>
  <c r="AB53" i="72"/>
  <c r="AB54" i="72"/>
  <c r="AB55" i="72"/>
  <c r="AB56" i="72"/>
  <c r="AB57" i="72"/>
  <c r="AB58" i="72"/>
  <c r="AB59" i="72"/>
  <c r="AB60" i="72"/>
  <c r="AB61" i="72"/>
  <c r="AB62" i="72"/>
  <c r="AB63" i="72"/>
  <c r="AB64" i="72"/>
  <c r="AB65" i="72"/>
  <c r="AB66" i="72"/>
  <c r="AB67" i="72"/>
  <c r="AB68" i="72"/>
  <c r="AB69" i="72"/>
  <c r="AB70" i="72"/>
  <c r="AB71" i="72"/>
  <c r="AB72" i="72"/>
  <c r="AB73" i="72"/>
  <c r="AB74" i="72"/>
  <c r="AB75" i="72"/>
  <c r="AB76" i="72"/>
  <c r="AB77" i="72"/>
  <c r="AB78" i="72"/>
  <c r="AB79" i="72"/>
  <c r="AB80" i="72"/>
  <c r="AB81" i="72"/>
  <c r="AB82" i="72"/>
  <c r="AB83" i="72"/>
  <c r="AB84" i="72"/>
  <c r="AB85" i="72"/>
  <c r="AB86" i="72"/>
  <c r="AB87" i="72"/>
  <c r="AB88" i="72"/>
  <c r="AB89" i="72"/>
  <c r="AB90" i="72"/>
  <c r="AB91" i="72"/>
  <c r="AB92" i="72"/>
  <c r="AB93" i="72"/>
  <c r="AB94" i="72"/>
  <c r="AB95" i="72"/>
  <c r="AB96" i="72"/>
  <c r="AB97" i="72"/>
  <c r="AB98" i="72"/>
  <c r="AB99" i="72"/>
  <c r="AB100" i="72"/>
  <c r="AB101" i="72"/>
  <c r="AB102" i="72"/>
  <c r="AB103" i="72"/>
  <c r="AB104" i="72"/>
  <c r="AB105" i="72"/>
  <c r="AB106" i="72"/>
  <c r="AB107" i="72"/>
  <c r="AB108" i="72"/>
  <c r="AB109" i="72"/>
  <c r="AB110" i="72"/>
  <c r="AB111" i="72"/>
  <c r="AB112" i="72"/>
  <c r="AB113" i="72"/>
  <c r="AB114" i="72"/>
  <c r="AB115" i="72" s="1"/>
  <c r="G15" i="72"/>
  <c r="G16" i="72"/>
  <c r="G17" i="72"/>
  <c r="G18" i="72"/>
  <c r="G19" i="72"/>
  <c r="G20" i="72"/>
  <c r="G21" i="72"/>
  <c r="G22" i="72"/>
  <c r="G23" i="72"/>
  <c r="G24" i="72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G104" i="72"/>
  <c r="G105" i="72"/>
  <c r="G106" i="72"/>
  <c r="G107" i="72"/>
  <c r="G108" i="72"/>
  <c r="G109" i="72"/>
  <c r="G110" i="72"/>
  <c r="G111" i="72"/>
  <c r="G112" i="72"/>
  <c r="G113" i="72"/>
  <c r="G114" i="72"/>
  <c r="G115" i="72" s="1"/>
  <c r="N15" i="72"/>
  <c r="N16" i="72"/>
  <c r="N17" i="72"/>
  <c r="N18" i="72"/>
  <c r="N19" i="72"/>
  <c r="N20" i="72"/>
  <c r="N21" i="72"/>
  <c r="N22" i="72"/>
  <c r="N23" i="72"/>
  <c r="N24" i="72"/>
  <c r="N25" i="72"/>
  <c r="N26" i="72"/>
  <c r="N27" i="72"/>
  <c r="N28" i="72"/>
  <c r="N29" i="72"/>
  <c r="N30" i="72"/>
  <c r="N31" i="72"/>
  <c r="N32" i="72"/>
  <c r="N33" i="72"/>
  <c r="N34" i="72"/>
  <c r="N35" i="72"/>
  <c r="N36" i="72"/>
  <c r="N37" i="72"/>
  <c r="N38" i="72"/>
  <c r="N39" i="72"/>
  <c r="N40" i="72"/>
  <c r="N41" i="72"/>
  <c r="N42" i="72"/>
  <c r="N43" i="72"/>
  <c r="N44" i="72"/>
  <c r="N45" i="72"/>
  <c r="N46" i="72"/>
  <c r="N47" i="72"/>
  <c r="N48" i="72"/>
  <c r="N49" i="72"/>
  <c r="N50" i="72"/>
  <c r="N51" i="72"/>
  <c r="N52" i="72"/>
  <c r="N53" i="72"/>
  <c r="N54" i="72"/>
  <c r="N55" i="72"/>
  <c r="N56" i="72"/>
  <c r="N57" i="72"/>
  <c r="N58" i="72"/>
  <c r="N59" i="72"/>
  <c r="N60" i="72"/>
  <c r="N61" i="72"/>
  <c r="N62" i="72"/>
  <c r="N63" i="72"/>
  <c r="N64" i="72"/>
  <c r="N65" i="72"/>
  <c r="N66" i="72"/>
  <c r="N67" i="72"/>
  <c r="N68" i="72"/>
  <c r="N69" i="72"/>
  <c r="N70" i="72"/>
  <c r="N71" i="72"/>
  <c r="N72" i="72"/>
  <c r="N73" i="72"/>
  <c r="N74" i="72"/>
  <c r="N75" i="72"/>
  <c r="N76" i="72"/>
  <c r="N77" i="72"/>
  <c r="N78" i="72"/>
  <c r="N79" i="72"/>
  <c r="N80" i="72"/>
  <c r="N81" i="72"/>
  <c r="N82" i="72"/>
  <c r="N83" i="72"/>
  <c r="N84" i="72"/>
  <c r="N85" i="72"/>
  <c r="N86" i="72"/>
  <c r="N87" i="72"/>
  <c r="N88" i="72"/>
  <c r="N89" i="72"/>
  <c r="N90" i="72"/>
  <c r="N91" i="72"/>
  <c r="N92" i="72"/>
  <c r="N93" i="72"/>
  <c r="N94" i="72"/>
  <c r="N95" i="72"/>
  <c r="N96" i="72"/>
  <c r="N97" i="72"/>
  <c r="N98" i="72"/>
  <c r="N99" i="72"/>
  <c r="N100" i="72"/>
  <c r="N101" i="72"/>
  <c r="N102" i="72"/>
  <c r="N103" i="72"/>
  <c r="N104" i="72"/>
  <c r="N105" i="72"/>
  <c r="N106" i="72"/>
  <c r="N107" i="72"/>
  <c r="N108" i="72"/>
  <c r="N109" i="72"/>
  <c r="N110" i="72"/>
  <c r="N111" i="72"/>
  <c r="N112" i="72"/>
  <c r="N113" i="72"/>
  <c r="N114" i="72"/>
  <c r="N115" i="72" s="1"/>
  <c r="F2" i="72"/>
  <c r="G15" i="71"/>
  <c r="G16" i="71"/>
  <c r="G17" i="71"/>
  <c r="G18" i="71"/>
  <c r="G19" i="71"/>
  <c r="G20" i="71"/>
  <c r="G21" i="71"/>
  <c r="G22" i="71"/>
  <c r="G23" i="71"/>
  <c r="G24" i="71"/>
  <c r="G25" i="71"/>
  <c r="G26" i="71"/>
  <c r="G27" i="71"/>
  <c r="G28" i="71"/>
  <c r="G29" i="71"/>
  <c r="G30" i="71"/>
  <c r="G31" i="71"/>
  <c r="G32" i="71"/>
  <c r="G33" i="71"/>
  <c r="G34" i="71"/>
  <c r="G35" i="71"/>
  <c r="G36" i="71"/>
  <c r="G37" i="71"/>
  <c r="G38" i="71"/>
  <c r="G39" i="71"/>
  <c r="G40" i="71"/>
  <c r="G41" i="71"/>
  <c r="G42" i="71"/>
  <c r="G43" i="71"/>
  <c r="G44" i="71"/>
  <c r="G45" i="71"/>
  <c r="G46" i="71"/>
  <c r="G47" i="71"/>
  <c r="G48" i="71"/>
  <c r="G49" i="71"/>
  <c r="G50" i="71"/>
  <c r="G51" i="71"/>
  <c r="G52" i="71"/>
  <c r="G53" i="71"/>
  <c r="G54" i="71"/>
  <c r="G55" i="71"/>
  <c r="G56" i="71"/>
  <c r="G57" i="71"/>
  <c r="G58" i="71"/>
  <c r="G59" i="71"/>
  <c r="G60" i="71"/>
  <c r="G61" i="71"/>
  <c r="G62" i="71"/>
  <c r="G63" i="71"/>
  <c r="G64" i="71"/>
  <c r="G65" i="71"/>
  <c r="G66" i="71"/>
  <c r="G67" i="71"/>
  <c r="G68" i="71"/>
  <c r="G69" i="71"/>
  <c r="G70" i="71"/>
  <c r="G71" i="71"/>
  <c r="G72" i="71"/>
  <c r="G73" i="71"/>
  <c r="G74" i="71"/>
  <c r="G75" i="71"/>
  <c r="G76" i="71"/>
  <c r="G77" i="71"/>
  <c r="G78" i="71"/>
  <c r="G79" i="71"/>
  <c r="G80" i="71"/>
  <c r="G81" i="71"/>
  <c r="G82" i="71"/>
  <c r="G83" i="71"/>
  <c r="G84" i="71"/>
  <c r="G85" i="71"/>
  <c r="G86" i="71"/>
  <c r="G87" i="71"/>
  <c r="G88" i="71"/>
  <c r="G89" i="71"/>
  <c r="G90" i="71"/>
  <c r="G91" i="71"/>
  <c r="G92" i="71"/>
  <c r="G93" i="71"/>
  <c r="G94" i="71"/>
  <c r="G95" i="71"/>
  <c r="G96" i="71"/>
  <c r="G97" i="71"/>
  <c r="G98" i="71"/>
  <c r="G99" i="71"/>
  <c r="G100" i="71"/>
  <c r="G101" i="71"/>
  <c r="G102" i="71"/>
  <c r="G103" i="71"/>
  <c r="G104" i="71"/>
  <c r="G105" i="71"/>
  <c r="G106" i="71"/>
  <c r="G107" i="71"/>
  <c r="G108" i="71"/>
  <c r="G109" i="71"/>
  <c r="G110" i="71"/>
  <c r="G111" i="71"/>
  <c r="G112" i="71"/>
  <c r="G113" i="71"/>
  <c r="G114" i="71"/>
  <c r="G115" i="71" s="1"/>
  <c r="N16" i="71"/>
  <c r="N17" i="71"/>
  <c r="N18" i="71"/>
  <c r="N19" i="71"/>
  <c r="N20" i="71"/>
  <c r="N21" i="71"/>
  <c r="N22" i="71"/>
  <c r="N23" i="71"/>
  <c r="N24" i="71"/>
  <c r="N25" i="71"/>
  <c r="N26" i="71"/>
  <c r="N27" i="71"/>
  <c r="N28" i="71"/>
  <c r="N29" i="71"/>
  <c r="N30" i="71"/>
  <c r="N31" i="71"/>
  <c r="N32" i="71"/>
  <c r="N33" i="71"/>
  <c r="N34" i="71"/>
  <c r="N35" i="71"/>
  <c r="N36" i="71"/>
  <c r="N37" i="71"/>
  <c r="N38" i="71"/>
  <c r="N39" i="71"/>
  <c r="N40" i="71"/>
  <c r="N41" i="71"/>
  <c r="N42" i="71"/>
  <c r="N43" i="71"/>
  <c r="N44" i="71"/>
  <c r="N45" i="71"/>
  <c r="N46" i="71"/>
  <c r="N47" i="71"/>
  <c r="N48" i="71"/>
  <c r="N49" i="71"/>
  <c r="N50" i="71"/>
  <c r="N51" i="71"/>
  <c r="N52" i="71"/>
  <c r="N53" i="71"/>
  <c r="N54" i="71"/>
  <c r="N55" i="71"/>
  <c r="N56" i="71"/>
  <c r="N57" i="71"/>
  <c r="N58" i="71"/>
  <c r="N59" i="71"/>
  <c r="N60" i="71"/>
  <c r="N61" i="71"/>
  <c r="N62" i="71"/>
  <c r="N63" i="71"/>
  <c r="N64" i="71"/>
  <c r="N65" i="71"/>
  <c r="N66" i="71"/>
  <c r="N67" i="71"/>
  <c r="N68" i="71"/>
  <c r="N69" i="71"/>
  <c r="N70" i="71"/>
  <c r="N71" i="71"/>
  <c r="N72" i="71"/>
  <c r="N73" i="71"/>
  <c r="N74" i="71"/>
  <c r="N75" i="71"/>
  <c r="N76" i="71"/>
  <c r="N77" i="71"/>
  <c r="N78" i="71"/>
  <c r="N79" i="71"/>
  <c r="N80" i="71"/>
  <c r="N81" i="71"/>
  <c r="N82" i="71"/>
  <c r="N83" i="71"/>
  <c r="N84" i="71"/>
  <c r="N85" i="71"/>
  <c r="N86" i="71"/>
  <c r="N87" i="71"/>
  <c r="N88" i="71"/>
  <c r="N89" i="71"/>
  <c r="N90" i="71"/>
  <c r="N91" i="71"/>
  <c r="N92" i="71"/>
  <c r="N93" i="71"/>
  <c r="N94" i="71"/>
  <c r="N95" i="71"/>
  <c r="N96" i="71"/>
  <c r="N97" i="71"/>
  <c r="N98" i="71"/>
  <c r="N99" i="71"/>
  <c r="N100" i="71"/>
  <c r="N101" i="71"/>
  <c r="N102" i="71"/>
  <c r="N103" i="71"/>
  <c r="N104" i="71"/>
  <c r="N105" i="71"/>
  <c r="N106" i="71"/>
  <c r="N107" i="71"/>
  <c r="N108" i="71"/>
  <c r="N109" i="71"/>
  <c r="N110" i="71"/>
  <c r="N111" i="71"/>
  <c r="N112" i="71"/>
  <c r="N113" i="71"/>
  <c r="N114" i="71"/>
  <c r="N115" i="71" s="1"/>
  <c r="U15" i="71"/>
  <c r="U16" i="71"/>
  <c r="U17" i="71"/>
  <c r="U18" i="71"/>
  <c r="U19" i="71"/>
  <c r="U20" i="71"/>
  <c r="U21" i="71"/>
  <c r="U22" i="71"/>
  <c r="U23" i="71"/>
  <c r="U24" i="71"/>
  <c r="U25" i="71"/>
  <c r="U26" i="71"/>
  <c r="U27" i="71"/>
  <c r="U28" i="71"/>
  <c r="U29" i="71"/>
  <c r="U30" i="71"/>
  <c r="U31" i="71"/>
  <c r="U32" i="71"/>
  <c r="U33" i="71"/>
  <c r="U34" i="71"/>
  <c r="U35" i="71"/>
  <c r="U36" i="71"/>
  <c r="U37" i="71"/>
  <c r="U38" i="71"/>
  <c r="U39" i="71"/>
  <c r="U40" i="71"/>
  <c r="U41" i="71"/>
  <c r="U42" i="71"/>
  <c r="U43" i="71"/>
  <c r="U44" i="71"/>
  <c r="U45" i="71"/>
  <c r="U46" i="71"/>
  <c r="U47" i="71"/>
  <c r="U48" i="71"/>
  <c r="U49" i="71"/>
  <c r="U50" i="71"/>
  <c r="U51" i="71"/>
  <c r="U52" i="71"/>
  <c r="U53" i="71"/>
  <c r="U54" i="71"/>
  <c r="U55" i="71"/>
  <c r="U56" i="71"/>
  <c r="U57" i="71"/>
  <c r="U58" i="71"/>
  <c r="U59" i="71"/>
  <c r="U60" i="71"/>
  <c r="U61" i="71"/>
  <c r="U62" i="71"/>
  <c r="U63" i="71"/>
  <c r="U64" i="71"/>
  <c r="U65" i="71"/>
  <c r="U66" i="71"/>
  <c r="U67" i="71"/>
  <c r="U68" i="71"/>
  <c r="U69" i="71"/>
  <c r="U70" i="71"/>
  <c r="U71" i="71"/>
  <c r="U72" i="71"/>
  <c r="U73" i="71"/>
  <c r="U74" i="71"/>
  <c r="U75" i="71"/>
  <c r="U76" i="71"/>
  <c r="U77" i="71"/>
  <c r="U78" i="71"/>
  <c r="U79" i="71"/>
  <c r="U80" i="71"/>
  <c r="U81" i="71"/>
  <c r="U82" i="71"/>
  <c r="U83" i="71"/>
  <c r="U84" i="71"/>
  <c r="U85" i="71"/>
  <c r="U86" i="71"/>
  <c r="U87" i="71"/>
  <c r="U88" i="71"/>
  <c r="U89" i="71"/>
  <c r="U90" i="71"/>
  <c r="U91" i="71"/>
  <c r="U92" i="71"/>
  <c r="U93" i="71"/>
  <c r="U94" i="71"/>
  <c r="U95" i="71"/>
  <c r="U96" i="71"/>
  <c r="U97" i="71"/>
  <c r="U98" i="71"/>
  <c r="U99" i="71"/>
  <c r="U100" i="71"/>
  <c r="U101" i="71"/>
  <c r="U102" i="71"/>
  <c r="U103" i="71"/>
  <c r="U104" i="71"/>
  <c r="U105" i="71"/>
  <c r="U106" i="71"/>
  <c r="U107" i="71"/>
  <c r="U108" i="71"/>
  <c r="U109" i="71"/>
  <c r="U110" i="71"/>
  <c r="U111" i="71"/>
  <c r="U112" i="71"/>
  <c r="U113" i="71"/>
  <c r="U114" i="71"/>
  <c r="U115" i="71" s="1"/>
  <c r="AB15" i="71"/>
  <c r="AB16" i="71"/>
  <c r="AB17" i="71"/>
  <c r="AB18" i="71"/>
  <c r="AB19" i="71"/>
  <c r="AB20" i="71"/>
  <c r="AB21" i="71"/>
  <c r="AB22" i="71"/>
  <c r="AB23" i="71"/>
  <c r="AB24" i="71"/>
  <c r="AB25" i="71"/>
  <c r="AB26" i="71"/>
  <c r="AB27" i="71"/>
  <c r="AB28" i="71"/>
  <c r="AB29" i="71"/>
  <c r="AB30" i="71"/>
  <c r="AB31" i="71"/>
  <c r="AB32" i="71"/>
  <c r="AB33" i="71"/>
  <c r="AB34" i="71"/>
  <c r="AB35" i="71"/>
  <c r="AB36" i="71"/>
  <c r="AB37" i="71"/>
  <c r="AB38" i="71"/>
  <c r="AB39" i="71"/>
  <c r="AB40" i="71"/>
  <c r="AB41" i="71"/>
  <c r="AB42" i="71"/>
  <c r="AB43" i="71"/>
  <c r="AB44" i="71"/>
  <c r="AB45" i="71"/>
  <c r="AB46" i="71"/>
  <c r="AB47" i="71"/>
  <c r="AB48" i="71"/>
  <c r="AB49" i="71"/>
  <c r="AB50" i="71"/>
  <c r="AB51" i="71"/>
  <c r="AB52" i="71"/>
  <c r="AB53" i="71"/>
  <c r="AB54" i="71"/>
  <c r="AB55" i="71"/>
  <c r="AB56" i="71"/>
  <c r="AB57" i="71"/>
  <c r="AB58" i="71"/>
  <c r="AB59" i="71"/>
  <c r="AB60" i="71"/>
  <c r="AB61" i="71"/>
  <c r="AB62" i="71"/>
  <c r="AB63" i="71"/>
  <c r="AB64" i="71"/>
  <c r="AB65" i="71"/>
  <c r="AB66" i="71"/>
  <c r="AB67" i="71"/>
  <c r="AB68" i="71"/>
  <c r="AB69" i="71"/>
  <c r="AB70" i="71"/>
  <c r="AB71" i="71"/>
  <c r="AB72" i="71"/>
  <c r="AB73" i="71"/>
  <c r="AB74" i="71"/>
  <c r="AB75" i="71"/>
  <c r="AB76" i="71"/>
  <c r="AB77" i="71"/>
  <c r="AB78" i="71"/>
  <c r="AB79" i="71"/>
  <c r="AB80" i="71"/>
  <c r="AB81" i="71"/>
  <c r="AB82" i="71"/>
  <c r="AB83" i="71"/>
  <c r="AB84" i="71"/>
  <c r="AB85" i="71"/>
  <c r="AB86" i="71"/>
  <c r="AB87" i="71"/>
  <c r="AB88" i="71"/>
  <c r="AB89" i="71"/>
  <c r="AB90" i="71"/>
  <c r="AB91" i="71"/>
  <c r="AB92" i="71"/>
  <c r="AB93" i="71"/>
  <c r="AB94" i="71"/>
  <c r="AB95" i="71"/>
  <c r="AB96" i="71"/>
  <c r="AB97" i="71"/>
  <c r="AB98" i="71"/>
  <c r="AB99" i="71"/>
  <c r="AB100" i="71"/>
  <c r="AB101" i="71"/>
  <c r="AB102" i="71"/>
  <c r="AB103" i="71"/>
  <c r="AB104" i="71"/>
  <c r="AB105" i="71"/>
  <c r="AB106" i="71"/>
  <c r="AB107" i="71"/>
  <c r="AB108" i="71"/>
  <c r="AB109" i="71"/>
  <c r="AB110" i="71"/>
  <c r="AB111" i="71"/>
  <c r="AB112" i="71"/>
  <c r="AB113" i="71"/>
  <c r="AB114" i="71"/>
  <c r="AB115" i="71" s="1"/>
  <c r="G15" i="70"/>
  <c r="G16" i="70"/>
  <c r="G17" i="70"/>
  <c r="G18" i="70"/>
  <c r="G19" i="70"/>
  <c r="G20" i="70"/>
  <c r="G21" i="70"/>
  <c r="G22" i="70"/>
  <c r="G23" i="70"/>
  <c r="G24" i="70"/>
  <c r="G25" i="70"/>
  <c r="G26" i="70"/>
  <c r="G27" i="70"/>
  <c r="G28" i="70"/>
  <c r="G29" i="70"/>
  <c r="G30" i="70"/>
  <c r="G31" i="70"/>
  <c r="G32" i="70"/>
  <c r="G33" i="70"/>
  <c r="G34" i="70"/>
  <c r="G35" i="70"/>
  <c r="G36" i="70"/>
  <c r="G37" i="70"/>
  <c r="G38" i="70"/>
  <c r="G39" i="70"/>
  <c r="G40" i="70"/>
  <c r="G41" i="70"/>
  <c r="G42" i="70"/>
  <c r="G43" i="70"/>
  <c r="G44" i="70"/>
  <c r="G45" i="70"/>
  <c r="G46" i="70"/>
  <c r="G47" i="70"/>
  <c r="G48" i="70"/>
  <c r="G49" i="70"/>
  <c r="G50" i="70"/>
  <c r="G51" i="70"/>
  <c r="G52" i="70" s="1"/>
  <c r="N15" i="70"/>
  <c r="N16" i="70"/>
  <c r="N17" i="70"/>
  <c r="N18" i="70"/>
  <c r="N19" i="70"/>
  <c r="N20" i="70"/>
  <c r="N21" i="70"/>
  <c r="N22" i="70"/>
  <c r="N23" i="70"/>
  <c r="N24" i="70"/>
  <c r="N25" i="70"/>
  <c r="N26" i="70"/>
  <c r="N27" i="70"/>
  <c r="N28" i="70"/>
  <c r="N29" i="70"/>
  <c r="N30" i="70"/>
  <c r="N31" i="70"/>
  <c r="N32" i="70"/>
  <c r="N33" i="70"/>
  <c r="N34" i="70"/>
  <c r="N35" i="70"/>
  <c r="N36" i="70"/>
  <c r="N37" i="70"/>
  <c r="N38" i="70"/>
  <c r="N39" i="70"/>
  <c r="N40" i="70"/>
  <c r="N41" i="70"/>
  <c r="N42" i="70"/>
  <c r="N43" i="70"/>
  <c r="N44" i="70"/>
  <c r="N45" i="70"/>
  <c r="N46" i="70"/>
  <c r="N47" i="70"/>
  <c r="N48" i="70"/>
  <c r="N49" i="70"/>
  <c r="N50" i="70"/>
  <c r="N51" i="70"/>
  <c r="N52" i="70" s="1"/>
  <c r="U15" i="70"/>
  <c r="U16" i="70"/>
  <c r="U17" i="70"/>
  <c r="U18" i="70"/>
  <c r="U19" i="70"/>
  <c r="U20" i="70"/>
  <c r="U21" i="70"/>
  <c r="U22" i="70"/>
  <c r="U23" i="70"/>
  <c r="U24" i="70"/>
  <c r="U25" i="70"/>
  <c r="U26" i="70"/>
  <c r="U27" i="70"/>
  <c r="U28" i="70"/>
  <c r="U29" i="70"/>
  <c r="U30" i="70"/>
  <c r="U31" i="70"/>
  <c r="U32" i="70"/>
  <c r="U33" i="70"/>
  <c r="U34" i="70"/>
  <c r="U35" i="70"/>
  <c r="U36" i="70"/>
  <c r="U37" i="70"/>
  <c r="U38" i="70"/>
  <c r="U39" i="70"/>
  <c r="U40" i="70"/>
  <c r="U41" i="70"/>
  <c r="U42" i="70"/>
  <c r="U43" i="70"/>
  <c r="U44" i="70"/>
  <c r="U45" i="70"/>
  <c r="U46" i="70"/>
  <c r="U47" i="70"/>
  <c r="U48" i="70"/>
  <c r="U49" i="70"/>
  <c r="U50" i="70"/>
  <c r="U51" i="70"/>
  <c r="U52" i="70" s="1"/>
  <c r="AB15" i="70"/>
  <c r="AB16" i="70"/>
  <c r="AB17" i="70"/>
  <c r="AB18" i="70"/>
  <c r="AB19" i="70"/>
  <c r="AB20" i="70"/>
  <c r="AB21" i="70"/>
  <c r="AB22" i="70"/>
  <c r="AB23" i="70"/>
  <c r="AB24" i="70"/>
  <c r="AB25" i="70"/>
  <c r="AB26" i="70"/>
  <c r="AB27" i="70"/>
  <c r="AB28" i="70"/>
  <c r="AB29" i="70"/>
  <c r="AB30" i="70"/>
  <c r="AB31" i="70"/>
  <c r="AB32" i="70"/>
  <c r="AB33" i="70"/>
  <c r="AB34" i="70"/>
  <c r="AB35" i="70"/>
  <c r="AB36" i="70"/>
  <c r="AB37" i="70"/>
  <c r="AB38" i="70"/>
  <c r="AB39" i="70"/>
  <c r="AB40" i="70"/>
  <c r="AB41" i="70"/>
  <c r="AB42" i="70"/>
  <c r="AB43" i="70"/>
  <c r="AB44" i="70"/>
  <c r="AB45" i="70"/>
  <c r="AB46" i="70"/>
  <c r="AB47" i="70"/>
  <c r="AB48" i="70"/>
  <c r="AB49" i="70"/>
  <c r="AB50" i="70"/>
  <c r="AB51" i="70"/>
  <c r="AB52" i="70" s="1"/>
  <c r="G14" i="70"/>
  <c r="AB15" i="69"/>
  <c r="AB16" i="69"/>
  <c r="AB17" i="69"/>
  <c r="AB18" i="69"/>
  <c r="AB19" i="69"/>
  <c r="AB20" i="69"/>
  <c r="AB21" i="69"/>
  <c r="AB22" i="69"/>
  <c r="AB23" i="69"/>
  <c r="AB24" i="69"/>
  <c r="AB25" i="69"/>
  <c r="AB26" i="69"/>
  <c r="AB27" i="69"/>
  <c r="AB28" i="69"/>
  <c r="AB29" i="69"/>
  <c r="AB30" i="69"/>
  <c r="AB31" i="69"/>
  <c r="AB32" i="69"/>
  <c r="AB33" i="69"/>
  <c r="AB34" i="69"/>
  <c r="AB35" i="69"/>
  <c r="AB36" i="69"/>
  <c r="AB37" i="69"/>
  <c r="AB38" i="69"/>
  <c r="AB39" i="69"/>
  <c r="AB40" i="69"/>
  <c r="AB41" i="69"/>
  <c r="AB42" i="69"/>
  <c r="AB43" i="69"/>
  <c r="AB44" i="69"/>
  <c r="AB45" i="69"/>
  <c r="AB46" i="69"/>
  <c r="AB47" i="69"/>
  <c r="AB48" i="69"/>
  <c r="AB49" i="69"/>
  <c r="AB50" i="69"/>
  <c r="AB51" i="69"/>
  <c r="AB52" i="69"/>
  <c r="AB53" i="69" s="1"/>
  <c r="U15" i="69"/>
  <c r="U16" i="69"/>
  <c r="U17" i="69"/>
  <c r="U18" i="69"/>
  <c r="U19" i="69"/>
  <c r="U20" i="69"/>
  <c r="U21" i="69"/>
  <c r="U22" i="69"/>
  <c r="U23" i="69"/>
  <c r="U24" i="69"/>
  <c r="U25" i="69"/>
  <c r="U26" i="69"/>
  <c r="U27" i="69"/>
  <c r="U28" i="69"/>
  <c r="U29" i="69"/>
  <c r="U30" i="69"/>
  <c r="U31" i="69"/>
  <c r="U32" i="69"/>
  <c r="U33" i="69"/>
  <c r="U34" i="69"/>
  <c r="U35" i="69"/>
  <c r="U36" i="69"/>
  <c r="U37" i="69"/>
  <c r="U38" i="69"/>
  <c r="U39" i="69"/>
  <c r="U40" i="69"/>
  <c r="U41" i="69"/>
  <c r="U42" i="69"/>
  <c r="U43" i="69"/>
  <c r="U44" i="69"/>
  <c r="U45" i="69"/>
  <c r="U46" i="69"/>
  <c r="U47" i="69"/>
  <c r="U48" i="69"/>
  <c r="U49" i="69"/>
  <c r="U50" i="69"/>
  <c r="U51" i="69"/>
  <c r="U52" i="69"/>
  <c r="U53" i="69" s="1"/>
  <c r="N15" i="69"/>
  <c r="N16" i="69"/>
  <c r="N17" i="69"/>
  <c r="N18" i="69"/>
  <c r="N19" i="69"/>
  <c r="N20" i="69"/>
  <c r="N21" i="69"/>
  <c r="N22" i="69"/>
  <c r="N23" i="69"/>
  <c r="N24" i="69"/>
  <c r="N25" i="69"/>
  <c r="N26" i="69"/>
  <c r="N27" i="69"/>
  <c r="N28" i="69"/>
  <c r="N29" i="69"/>
  <c r="N30" i="69"/>
  <c r="N31" i="69"/>
  <c r="N32" i="69"/>
  <c r="N33" i="69"/>
  <c r="N34" i="69"/>
  <c r="N35" i="69"/>
  <c r="N36" i="69"/>
  <c r="N37" i="69"/>
  <c r="N38" i="69"/>
  <c r="N39" i="69"/>
  <c r="N40" i="69"/>
  <c r="N41" i="69"/>
  <c r="N42" i="69"/>
  <c r="N43" i="69"/>
  <c r="N44" i="69"/>
  <c r="N45" i="69"/>
  <c r="N46" i="69"/>
  <c r="N47" i="69"/>
  <c r="N48" i="69"/>
  <c r="N49" i="69"/>
  <c r="N50" i="69"/>
  <c r="N51" i="69"/>
  <c r="N52" i="69"/>
  <c r="N53" i="69" s="1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G28" i="69"/>
  <c r="G29" i="69"/>
  <c r="G30" i="69"/>
  <c r="G31" i="69"/>
  <c r="G32" i="69"/>
  <c r="G33" i="69"/>
  <c r="G34" i="69"/>
  <c r="G35" i="69"/>
  <c r="G36" i="69"/>
  <c r="G37" i="69"/>
  <c r="G38" i="69"/>
  <c r="G39" i="69"/>
  <c r="G40" i="69"/>
  <c r="G41" i="69"/>
  <c r="G42" i="69"/>
  <c r="G43" i="69"/>
  <c r="G44" i="69"/>
  <c r="G45" i="69"/>
  <c r="G46" i="69"/>
  <c r="G47" i="69"/>
  <c r="G48" i="69"/>
  <c r="G49" i="69"/>
  <c r="G50" i="69"/>
  <c r="G51" i="69"/>
  <c r="G52" i="69"/>
  <c r="G53" i="69" s="1"/>
  <c r="M53" i="69"/>
  <c r="K8" i="69" s="1"/>
  <c r="T53" i="69"/>
  <c r="R8" i="69" s="1"/>
  <c r="AB16" i="68"/>
  <c r="AB17" i="68"/>
  <c r="AB18" i="68"/>
  <c r="AB19" i="68"/>
  <c r="AB20" i="68"/>
  <c r="AB21" i="68"/>
  <c r="AB22" i="68"/>
  <c r="AB23" i="68"/>
  <c r="AB24" i="68"/>
  <c r="AB25" i="68"/>
  <c r="AB26" i="68"/>
  <c r="AB27" i="68"/>
  <c r="AB28" i="68"/>
  <c r="AB29" i="68"/>
  <c r="AB30" i="68"/>
  <c r="AB31" i="68"/>
  <c r="AB32" i="68"/>
  <c r="AB33" i="68"/>
  <c r="AB34" i="68"/>
  <c r="AB35" i="68"/>
  <c r="AB36" i="68"/>
  <c r="AB37" i="68"/>
  <c r="AB38" i="68"/>
  <c r="AB39" i="68"/>
  <c r="AB40" i="68"/>
  <c r="AB41" i="68"/>
  <c r="AB42" i="68"/>
  <c r="AB43" i="68"/>
  <c r="AB44" i="68"/>
  <c r="AB45" i="68"/>
  <c r="AB46" i="68"/>
  <c r="AB47" i="68"/>
  <c r="AB48" i="68"/>
  <c r="AB49" i="68"/>
  <c r="AB50" i="68"/>
  <c r="AB51" i="68"/>
  <c r="AB52" i="68"/>
  <c r="AB53" i="68" s="1"/>
  <c r="U16" i="68"/>
  <c r="U17" i="68"/>
  <c r="U18" i="68"/>
  <c r="U19" i="68"/>
  <c r="U20" i="68"/>
  <c r="U21" i="68"/>
  <c r="U22" i="68"/>
  <c r="U23" i="68"/>
  <c r="U24" i="68"/>
  <c r="U25" i="68"/>
  <c r="U26" i="68"/>
  <c r="U27" i="68"/>
  <c r="U28" i="68"/>
  <c r="U29" i="68"/>
  <c r="U30" i="68"/>
  <c r="U31" i="68"/>
  <c r="U32" i="68"/>
  <c r="U33" i="68"/>
  <c r="U34" i="68"/>
  <c r="U35" i="68"/>
  <c r="U36" i="68"/>
  <c r="U37" i="68"/>
  <c r="U38" i="68"/>
  <c r="U39" i="68"/>
  <c r="U40" i="68"/>
  <c r="U41" i="68"/>
  <c r="U42" i="68"/>
  <c r="U43" i="68"/>
  <c r="U44" i="68"/>
  <c r="U45" i="68"/>
  <c r="U46" i="68"/>
  <c r="U47" i="68"/>
  <c r="U48" i="68"/>
  <c r="U49" i="68"/>
  <c r="U50" i="68"/>
  <c r="U51" i="68"/>
  <c r="U52" i="68"/>
  <c r="U53" i="68" s="1"/>
  <c r="N16" i="68"/>
  <c r="N17" i="68"/>
  <c r="N18" i="68"/>
  <c r="N19" i="68"/>
  <c r="N20" i="68"/>
  <c r="N21" i="68"/>
  <c r="N22" i="68"/>
  <c r="N23" i="68"/>
  <c r="N24" i="68"/>
  <c r="N25" i="68"/>
  <c r="N26" i="68"/>
  <c r="N27" i="68"/>
  <c r="N28" i="68"/>
  <c r="N29" i="68"/>
  <c r="N30" i="68"/>
  <c r="N31" i="68"/>
  <c r="N32" i="68"/>
  <c r="N33" i="68"/>
  <c r="N34" i="68"/>
  <c r="N35" i="68"/>
  <c r="N36" i="68"/>
  <c r="N37" i="68"/>
  <c r="N38" i="68"/>
  <c r="N39" i="68"/>
  <c r="N40" i="68"/>
  <c r="N41" i="68"/>
  <c r="N42" i="68"/>
  <c r="N43" i="68"/>
  <c r="N44" i="68"/>
  <c r="N45" i="68"/>
  <c r="N46" i="68"/>
  <c r="N47" i="68"/>
  <c r="N48" i="68"/>
  <c r="N49" i="68"/>
  <c r="N50" i="68"/>
  <c r="N51" i="68"/>
  <c r="N52" i="68"/>
  <c r="N53" i="68" s="1"/>
  <c r="G15" i="68"/>
  <c r="G16" i="68"/>
  <c r="G17" i="68"/>
  <c r="G18" i="68"/>
  <c r="G19" i="68"/>
  <c r="G20" i="68"/>
  <c r="G21" i="68"/>
  <c r="G22" i="68"/>
  <c r="G23" i="68"/>
  <c r="G24" i="68"/>
  <c r="G25" i="68"/>
  <c r="G26" i="68"/>
  <c r="G27" i="68"/>
  <c r="G28" i="68"/>
  <c r="G29" i="68"/>
  <c r="G30" i="68"/>
  <c r="G31" i="68"/>
  <c r="G32" i="68"/>
  <c r="G33" i="68"/>
  <c r="G34" i="68"/>
  <c r="G35" i="68"/>
  <c r="G36" i="68"/>
  <c r="G37" i="68"/>
  <c r="G38" i="68"/>
  <c r="G39" i="68"/>
  <c r="G40" i="68"/>
  <c r="G41" i="68"/>
  <c r="G42" i="68"/>
  <c r="G43" i="68"/>
  <c r="G44" i="68"/>
  <c r="G45" i="68"/>
  <c r="G46" i="68"/>
  <c r="G47" i="68"/>
  <c r="G48" i="68"/>
  <c r="G49" i="68"/>
  <c r="G50" i="68"/>
  <c r="G51" i="68"/>
  <c r="G52" i="68"/>
  <c r="G53" i="68" s="1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G51" i="67"/>
  <c r="G52" i="67"/>
  <c r="G54" i="67" s="1"/>
  <c r="G53" i="67"/>
  <c r="N15" i="67"/>
  <c r="N16" i="67"/>
  <c r="N17" i="67"/>
  <c r="N18" i="67"/>
  <c r="N19" i="67"/>
  <c r="N20" i="67"/>
  <c r="N21" i="67"/>
  <c r="N22" i="67"/>
  <c r="N23" i="67"/>
  <c r="N24" i="67"/>
  <c r="N25" i="67"/>
  <c r="N26" i="67"/>
  <c r="N27" i="67"/>
  <c r="N28" i="67"/>
  <c r="N29" i="67"/>
  <c r="N30" i="67"/>
  <c r="N31" i="67"/>
  <c r="N32" i="67"/>
  <c r="N33" i="67"/>
  <c r="N34" i="67"/>
  <c r="N35" i="67"/>
  <c r="N36" i="67"/>
  <c r="N37" i="67"/>
  <c r="N38" i="67"/>
  <c r="N39" i="67"/>
  <c r="N40" i="67"/>
  <c r="N41" i="67"/>
  <c r="N42" i="67"/>
  <c r="N43" i="67"/>
  <c r="N44" i="67"/>
  <c r="N45" i="67"/>
  <c r="N46" i="67"/>
  <c r="N47" i="67"/>
  <c r="N48" i="67"/>
  <c r="N49" i="67"/>
  <c r="N50" i="67"/>
  <c r="N51" i="67"/>
  <c r="N52" i="67"/>
  <c r="N54" i="67" s="1"/>
  <c r="N53" i="67"/>
  <c r="U15" i="67"/>
  <c r="U16" i="67"/>
  <c r="U17" i="67"/>
  <c r="U18" i="67"/>
  <c r="U19" i="67"/>
  <c r="U20" i="67"/>
  <c r="U21" i="67"/>
  <c r="U22" i="67"/>
  <c r="U23" i="67"/>
  <c r="U24" i="67"/>
  <c r="U25" i="67"/>
  <c r="U26" i="67"/>
  <c r="U27" i="67"/>
  <c r="U28" i="67"/>
  <c r="U29" i="67"/>
  <c r="U30" i="67"/>
  <c r="U31" i="67"/>
  <c r="U32" i="67"/>
  <c r="U33" i="67"/>
  <c r="U34" i="67"/>
  <c r="U35" i="67"/>
  <c r="U36" i="67"/>
  <c r="U37" i="67"/>
  <c r="U38" i="67"/>
  <c r="U39" i="67"/>
  <c r="U40" i="67"/>
  <c r="U41" i="67"/>
  <c r="U42" i="67"/>
  <c r="U43" i="67"/>
  <c r="U44" i="67"/>
  <c r="U45" i="67"/>
  <c r="U46" i="67"/>
  <c r="U47" i="67"/>
  <c r="U48" i="67"/>
  <c r="U49" i="67"/>
  <c r="U50" i="67"/>
  <c r="U51" i="67"/>
  <c r="U52" i="67"/>
  <c r="U54" i="67" s="1"/>
  <c r="U53" i="67"/>
  <c r="AB15" i="67"/>
  <c r="AB16" i="67"/>
  <c r="AB17" i="67"/>
  <c r="AB18" i="67"/>
  <c r="AB19" i="67"/>
  <c r="AB20" i="67"/>
  <c r="AB21" i="67"/>
  <c r="AB22" i="67"/>
  <c r="AB23" i="67"/>
  <c r="AB24" i="67"/>
  <c r="AB25" i="67"/>
  <c r="AB26" i="67"/>
  <c r="AB27" i="67"/>
  <c r="AB28" i="67"/>
  <c r="AB29" i="67"/>
  <c r="AB30" i="67"/>
  <c r="AB31" i="67"/>
  <c r="AB32" i="67"/>
  <c r="AB33" i="67"/>
  <c r="AB34" i="67"/>
  <c r="AB35" i="67"/>
  <c r="AB36" i="67"/>
  <c r="AB37" i="67"/>
  <c r="AB38" i="67"/>
  <c r="AB39" i="67"/>
  <c r="AB40" i="67"/>
  <c r="AB41" i="67"/>
  <c r="AB42" i="67"/>
  <c r="AB43" i="67"/>
  <c r="AB44" i="67"/>
  <c r="AB45" i="67"/>
  <c r="AB46" i="67"/>
  <c r="AB47" i="67"/>
  <c r="AB48" i="67"/>
  <c r="AB49" i="67"/>
  <c r="AB50" i="67"/>
  <c r="AB51" i="67"/>
  <c r="AB52" i="67"/>
  <c r="AB54" i="67" s="1"/>
  <c r="AB53" i="67"/>
  <c r="AB15" i="66"/>
  <c r="AB16" i="66"/>
  <c r="AB17" i="66"/>
  <c r="AB18" i="66"/>
  <c r="AB19" i="66"/>
  <c r="AB20" i="66"/>
  <c r="AB21" i="66"/>
  <c r="AB22" i="66"/>
  <c r="AB23" i="66"/>
  <c r="AB24" i="66"/>
  <c r="AB25" i="66"/>
  <c r="AB26" i="66"/>
  <c r="AB27" i="66"/>
  <c r="AB28" i="66"/>
  <c r="AB29" i="66"/>
  <c r="AB30" i="66"/>
  <c r="AB31" i="66"/>
  <c r="AB32" i="66"/>
  <c r="AB33" i="66"/>
  <c r="AB34" i="66"/>
  <c r="AB35" i="66"/>
  <c r="AB36" i="66"/>
  <c r="AB37" i="66"/>
  <c r="AB38" i="66"/>
  <c r="AB39" i="66"/>
  <c r="AB40" i="66"/>
  <c r="AB41" i="66"/>
  <c r="AB42" i="66"/>
  <c r="AB43" i="66"/>
  <c r="AB44" i="66"/>
  <c r="AB45" i="66"/>
  <c r="AB46" i="66"/>
  <c r="AB47" i="66"/>
  <c r="AB48" i="66"/>
  <c r="AB49" i="66"/>
  <c r="AB50" i="66"/>
  <c r="AB51" i="66"/>
  <c r="AB52" i="66"/>
  <c r="AB53" i="66"/>
  <c r="AB54" i="66" s="1"/>
  <c r="U15" i="66"/>
  <c r="U16" i="66"/>
  <c r="U17" i="66"/>
  <c r="U18" i="66"/>
  <c r="U19" i="66"/>
  <c r="U20" i="66"/>
  <c r="U21" i="66"/>
  <c r="U22" i="66"/>
  <c r="U23" i="66"/>
  <c r="U24" i="66"/>
  <c r="U25" i="66"/>
  <c r="U26" i="66"/>
  <c r="U27" i="66"/>
  <c r="U28" i="66"/>
  <c r="U29" i="66"/>
  <c r="U30" i="66"/>
  <c r="U31" i="66"/>
  <c r="U32" i="66"/>
  <c r="U33" i="66"/>
  <c r="U34" i="66"/>
  <c r="U35" i="66"/>
  <c r="U36" i="66"/>
  <c r="U37" i="66"/>
  <c r="U38" i="66"/>
  <c r="U39" i="66"/>
  <c r="U40" i="66"/>
  <c r="U41" i="66"/>
  <c r="U42" i="66"/>
  <c r="U43" i="66"/>
  <c r="U44" i="66"/>
  <c r="U45" i="66"/>
  <c r="U46" i="66"/>
  <c r="U47" i="66"/>
  <c r="U48" i="66"/>
  <c r="U49" i="66"/>
  <c r="U50" i="66"/>
  <c r="U51" i="66"/>
  <c r="U52" i="66"/>
  <c r="U53" i="66"/>
  <c r="U54" i="66" s="1"/>
  <c r="N15" i="66"/>
  <c r="N16" i="66"/>
  <c r="N17" i="66"/>
  <c r="N18" i="66"/>
  <c r="N19" i="66"/>
  <c r="N20" i="66"/>
  <c r="N21" i="66"/>
  <c r="N22" i="66"/>
  <c r="N23" i="66"/>
  <c r="N24" i="66"/>
  <c r="N25" i="66"/>
  <c r="N26" i="66"/>
  <c r="N27" i="66"/>
  <c r="N28" i="66"/>
  <c r="N29" i="66"/>
  <c r="N30" i="66"/>
  <c r="N31" i="66"/>
  <c r="N32" i="66"/>
  <c r="N33" i="66"/>
  <c r="N34" i="66"/>
  <c r="N35" i="66"/>
  <c r="N36" i="66"/>
  <c r="N37" i="66"/>
  <c r="N38" i="66"/>
  <c r="N39" i="66"/>
  <c r="N40" i="66"/>
  <c r="N41" i="66"/>
  <c r="N42" i="66"/>
  <c r="N43" i="66"/>
  <c r="N44" i="66"/>
  <c r="N45" i="66"/>
  <c r="N46" i="66"/>
  <c r="N47" i="66"/>
  <c r="N48" i="66"/>
  <c r="N49" i="66"/>
  <c r="N50" i="66"/>
  <c r="N51" i="66"/>
  <c r="N52" i="66"/>
  <c r="N53" i="66"/>
  <c r="N54" i="66" s="1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 s="1"/>
  <c r="G14" i="66"/>
  <c r="G3" i="66"/>
  <c r="F1" i="66"/>
  <c r="F2" i="66"/>
  <c r="F3" i="66"/>
  <c r="F4" i="66"/>
  <c r="G65" i="55" l="1"/>
  <c r="G66" i="55"/>
  <c r="G68" i="55"/>
  <c r="G67" i="55"/>
  <c r="G57" i="55"/>
  <c r="G58" i="55"/>
  <c r="G60" i="55"/>
  <c r="G59" i="5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 s="1"/>
  <c r="N15" i="65"/>
  <c r="N16" i="65"/>
  <c r="N17" i="65"/>
  <c r="N18" i="65"/>
  <c r="N19" i="65"/>
  <c r="N20" i="65"/>
  <c r="N21" i="65"/>
  <c r="N22" i="65"/>
  <c r="N23" i="65"/>
  <c r="N24" i="65"/>
  <c r="N25" i="65"/>
  <c r="N26" i="65"/>
  <c r="N27" i="65"/>
  <c r="N28" i="65"/>
  <c r="N29" i="65"/>
  <c r="N30" i="65"/>
  <c r="N31" i="65"/>
  <c r="N32" i="65"/>
  <c r="N33" i="65"/>
  <c r="N34" i="65"/>
  <c r="N35" i="65"/>
  <c r="N36" i="65"/>
  <c r="N37" i="65"/>
  <c r="N38" i="65"/>
  <c r="N39" i="65"/>
  <c r="N40" i="65"/>
  <c r="N41" i="65"/>
  <c r="N42" i="65"/>
  <c r="N43" i="65"/>
  <c r="N44" i="65"/>
  <c r="N45" i="65"/>
  <c r="N46" i="65"/>
  <c r="N47" i="65"/>
  <c r="N48" i="65"/>
  <c r="N49" i="65"/>
  <c r="N50" i="65"/>
  <c r="N51" i="65"/>
  <c r="N52" i="65"/>
  <c r="N53" i="65" s="1"/>
  <c r="AB15" i="65"/>
  <c r="AB16" i="65"/>
  <c r="AB17" i="65"/>
  <c r="AB18" i="65"/>
  <c r="AB19" i="65"/>
  <c r="AB20" i="65"/>
  <c r="AB21" i="65"/>
  <c r="AB22" i="65"/>
  <c r="AB23" i="65"/>
  <c r="AB24" i="65"/>
  <c r="AB25" i="65"/>
  <c r="AB26" i="65"/>
  <c r="AB27" i="65"/>
  <c r="AB28" i="65"/>
  <c r="AB29" i="65"/>
  <c r="AB30" i="65"/>
  <c r="AB31" i="65"/>
  <c r="AB32" i="65"/>
  <c r="AB33" i="65"/>
  <c r="AB34" i="65"/>
  <c r="AB35" i="65"/>
  <c r="AB36" i="65"/>
  <c r="AB37" i="65"/>
  <c r="AB38" i="65"/>
  <c r="AB39" i="65"/>
  <c r="AB40" i="65"/>
  <c r="AB41" i="65"/>
  <c r="AB42" i="65"/>
  <c r="AB43" i="65"/>
  <c r="AB44" i="65"/>
  <c r="AB45" i="65"/>
  <c r="AB46" i="65"/>
  <c r="AB47" i="65"/>
  <c r="AB48" i="65"/>
  <c r="AB49" i="65"/>
  <c r="AB50" i="65"/>
  <c r="AB51" i="65"/>
  <c r="AB52" i="65"/>
  <c r="AB53" i="65" s="1"/>
  <c r="U15" i="65"/>
  <c r="U16" i="65"/>
  <c r="U17" i="65"/>
  <c r="U18" i="65"/>
  <c r="U19" i="65"/>
  <c r="U20" i="65"/>
  <c r="U21" i="65"/>
  <c r="U22" i="65"/>
  <c r="U23" i="65"/>
  <c r="U24" i="65"/>
  <c r="U25" i="65"/>
  <c r="U26" i="65"/>
  <c r="U27" i="65"/>
  <c r="U28" i="65"/>
  <c r="U29" i="65"/>
  <c r="U30" i="65"/>
  <c r="U31" i="65"/>
  <c r="U32" i="65"/>
  <c r="U33" i="65"/>
  <c r="U34" i="65"/>
  <c r="U35" i="65"/>
  <c r="U36" i="65"/>
  <c r="U37" i="65"/>
  <c r="U38" i="65"/>
  <c r="U39" i="65"/>
  <c r="U40" i="65"/>
  <c r="U41" i="65"/>
  <c r="U42" i="65"/>
  <c r="U43" i="65"/>
  <c r="U44" i="65"/>
  <c r="U45" i="65"/>
  <c r="U46" i="65"/>
  <c r="U47" i="65"/>
  <c r="U48" i="65"/>
  <c r="U49" i="65"/>
  <c r="U50" i="65"/>
  <c r="U51" i="65"/>
  <c r="U52" i="65"/>
  <c r="U53" i="65" s="1"/>
  <c r="AB15" i="64"/>
  <c r="AB16" i="64"/>
  <c r="AB17" i="64"/>
  <c r="AB18" i="64"/>
  <c r="AB19" i="64"/>
  <c r="AB20" i="64"/>
  <c r="AB21" i="64"/>
  <c r="AB22" i="64"/>
  <c r="AB23" i="64"/>
  <c r="AB24" i="64"/>
  <c r="AB25" i="64"/>
  <c r="AB26" i="64"/>
  <c r="AB27" i="64"/>
  <c r="AB28" i="64"/>
  <c r="AB29" i="64"/>
  <c r="AB30" i="64"/>
  <c r="AB31" i="64"/>
  <c r="AB32" i="64"/>
  <c r="AB33" i="64"/>
  <c r="AB34" i="64"/>
  <c r="AB35" i="64"/>
  <c r="AB36" i="64"/>
  <c r="AB37" i="64"/>
  <c r="AB38" i="64"/>
  <c r="AB39" i="64"/>
  <c r="AB40" i="64"/>
  <c r="AB41" i="64"/>
  <c r="AB42" i="64"/>
  <c r="AB43" i="64"/>
  <c r="AB44" i="64"/>
  <c r="AB45" i="64"/>
  <c r="AB46" i="64"/>
  <c r="AB47" i="64"/>
  <c r="AB48" i="64"/>
  <c r="AB49" i="64"/>
  <c r="AB50" i="64"/>
  <c r="AB51" i="64"/>
  <c r="AB52" i="64"/>
  <c r="AB53" i="64" s="1"/>
  <c r="U15" i="64"/>
  <c r="U16" i="64"/>
  <c r="U17" i="64"/>
  <c r="U18" i="64"/>
  <c r="U19" i="64"/>
  <c r="U20" i="64"/>
  <c r="U21" i="64"/>
  <c r="U22" i="64"/>
  <c r="U23" i="64"/>
  <c r="U24" i="64"/>
  <c r="U25" i="64"/>
  <c r="U26" i="64"/>
  <c r="U27" i="64"/>
  <c r="U28" i="64"/>
  <c r="U29" i="64"/>
  <c r="U30" i="64"/>
  <c r="U31" i="64"/>
  <c r="U32" i="64"/>
  <c r="U33" i="64"/>
  <c r="U34" i="64"/>
  <c r="U35" i="64"/>
  <c r="U36" i="64"/>
  <c r="U37" i="64"/>
  <c r="U38" i="64"/>
  <c r="U39" i="64"/>
  <c r="U40" i="64"/>
  <c r="U41" i="64"/>
  <c r="U42" i="64"/>
  <c r="U43" i="64"/>
  <c r="U44" i="64"/>
  <c r="U45" i="64"/>
  <c r="U46" i="64"/>
  <c r="U47" i="64"/>
  <c r="U48" i="64"/>
  <c r="U49" i="64"/>
  <c r="U50" i="64"/>
  <c r="U51" i="64"/>
  <c r="U52" i="64"/>
  <c r="N15" i="64"/>
  <c r="N16" i="64"/>
  <c r="N17" i="64"/>
  <c r="N18" i="64"/>
  <c r="N19" i="64"/>
  <c r="N20" i="64"/>
  <c r="N21" i="64"/>
  <c r="N22" i="64"/>
  <c r="N23" i="64"/>
  <c r="N24" i="64"/>
  <c r="N25" i="64"/>
  <c r="N26" i="64"/>
  <c r="N27" i="64"/>
  <c r="N28" i="64"/>
  <c r="N29" i="64"/>
  <c r="N30" i="64"/>
  <c r="N31" i="64"/>
  <c r="N32" i="64"/>
  <c r="N33" i="64"/>
  <c r="N34" i="64"/>
  <c r="N35" i="64"/>
  <c r="N36" i="64"/>
  <c r="N37" i="64"/>
  <c r="N38" i="64"/>
  <c r="N39" i="64"/>
  <c r="N40" i="64"/>
  <c r="N41" i="64"/>
  <c r="N42" i="64"/>
  <c r="N43" i="64"/>
  <c r="N44" i="64"/>
  <c r="N45" i="64"/>
  <c r="N46" i="64"/>
  <c r="N47" i="64"/>
  <c r="N48" i="64"/>
  <c r="N49" i="64"/>
  <c r="N50" i="64"/>
  <c r="N51" i="64"/>
  <c r="N52" i="64"/>
  <c r="G15" i="64"/>
  <c r="G16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6" i="64"/>
  <c r="G47" i="64"/>
  <c r="G48" i="64"/>
  <c r="G49" i="64"/>
  <c r="G50" i="64"/>
  <c r="G51" i="64"/>
  <c r="G52" i="64"/>
  <c r="G53" i="64" s="1"/>
  <c r="N15" i="63"/>
  <c r="N16" i="63"/>
  <c r="N17" i="63"/>
  <c r="N18" i="63"/>
  <c r="N19" i="63"/>
  <c r="N20" i="63"/>
  <c r="N21" i="63"/>
  <c r="N22" i="63"/>
  <c r="N23" i="63"/>
  <c r="N24" i="63"/>
  <c r="N25" i="63"/>
  <c r="N26" i="63"/>
  <c r="N27" i="63"/>
  <c r="N28" i="63"/>
  <c r="N29" i="63"/>
  <c r="N30" i="63"/>
  <c r="N31" i="63"/>
  <c r="N32" i="63"/>
  <c r="N33" i="63"/>
  <c r="N34" i="63"/>
  <c r="N35" i="63"/>
  <c r="N36" i="63"/>
  <c r="N37" i="63"/>
  <c r="N38" i="63"/>
  <c r="N39" i="63"/>
  <c r="N40" i="63"/>
  <c r="N41" i="63"/>
  <c r="N42" i="63"/>
  <c r="N43" i="63"/>
  <c r="N44" i="63"/>
  <c r="N45" i="6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67" i="63"/>
  <c r="N68" i="63"/>
  <c r="N69" i="63"/>
  <c r="N70" i="63"/>
  <c r="N71" i="63"/>
  <c r="N72" i="63"/>
  <c r="N73" i="63"/>
  <c r="N74" i="63"/>
  <c r="N75" i="63"/>
  <c r="N76" i="63"/>
  <c r="N77" i="63"/>
  <c r="N78" i="63"/>
  <c r="N79" i="63"/>
  <c r="N80" i="63"/>
  <c r="N81" i="63"/>
  <c r="N82" i="63"/>
  <c r="N83" i="63"/>
  <c r="N84" i="63"/>
  <c r="N85" i="63"/>
  <c r="N86" i="63"/>
  <c r="N87" i="63"/>
  <c r="N88" i="63"/>
  <c r="N89" i="63"/>
  <c r="N90" i="63"/>
  <c r="N91" i="63"/>
  <c r="N92" i="63"/>
  <c r="N93" i="63"/>
  <c r="N94" i="63"/>
  <c r="N95" i="63"/>
  <c r="N96" i="63"/>
  <c r="N97" i="63"/>
  <c r="N98" i="63"/>
  <c r="N99" i="63"/>
  <c r="N100" i="63"/>
  <c r="N101" i="63"/>
  <c r="N102" i="63"/>
  <c r="N103" i="63"/>
  <c r="N104" i="63"/>
  <c r="N105" i="63"/>
  <c r="N106" i="63"/>
  <c r="N107" i="63"/>
  <c r="N108" i="63"/>
  <c r="N109" i="63"/>
  <c r="N110" i="63"/>
  <c r="N111" i="63"/>
  <c r="N112" i="63"/>
  <c r="N113" i="63"/>
  <c r="N114" i="63"/>
  <c r="N115" i="63" s="1"/>
  <c r="AB15" i="63"/>
  <c r="AB16" i="63"/>
  <c r="AB17" i="63"/>
  <c r="AB18" i="63"/>
  <c r="AB19" i="63"/>
  <c r="AB20" i="63"/>
  <c r="AB21" i="63"/>
  <c r="AB22" i="63"/>
  <c r="AB23" i="63"/>
  <c r="AB24" i="63"/>
  <c r="AB25" i="63"/>
  <c r="AB26" i="63"/>
  <c r="AB27" i="63"/>
  <c r="AB28" i="63"/>
  <c r="AB29" i="63"/>
  <c r="AB30" i="63"/>
  <c r="AB31" i="63"/>
  <c r="AB32" i="63"/>
  <c r="AB33" i="63"/>
  <c r="AB34" i="63"/>
  <c r="AB35" i="63"/>
  <c r="AB36" i="63"/>
  <c r="AB37" i="63"/>
  <c r="AB38" i="63"/>
  <c r="AB39" i="63"/>
  <c r="AB40" i="63"/>
  <c r="AB41" i="63"/>
  <c r="AB42" i="63"/>
  <c r="AB43" i="63"/>
  <c r="AB44" i="63"/>
  <c r="AB45" i="63"/>
  <c r="AB46" i="63"/>
  <c r="AB47" i="63"/>
  <c r="AB48" i="63"/>
  <c r="AB49" i="63"/>
  <c r="AB50" i="63"/>
  <c r="AB51" i="63"/>
  <c r="AB52" i="63"/>
  <c r="AB53" i="63"/>
  <c r="AB54" i="63"/>
  <c r="AB55" i="63"/>
  <c r="AB56" i="63"/>
  <c r="AB57" i="63"/>
  <c r="AB58" i="63"/>
  <c r="AB59" i="63"/>
  <c r="AB60" i="63"/>
  <c r="AB61" i="63"/>
  <c r="AB62" i="63"/>
  <c r="AB63" i="63"/>
  <c r="AB64" i="63"/>
  <c r="AB65" i="63"/>
  <c r="AB66" i="63"/>
  <c r="AB67" i="63"/>
  <c r="AB68" i="63"/>
  <c r="AB69" i="63"/>
  <c r="AB70" i="63"/>
  <c r="AB71" i="63"/>
  <c r="AB72" i="63"/>
  <c r="AB73" i="63"/>
  <c r="AB74" i="63"/>
  <c r="AB75" i="63"/>
  <c r="AB76" i="63"/>
  <c r="AB77" i="63"/>
  <c r="AB78" i="63"/>
  <c r="AB79" i="63"/>
  <c r="AB80" i="63"/>
  <c r="AB81" i="63"/>
  <c r="AB82" i="63"/>
  <c r="AB83" i="63"/>
  <c r="AB84" i="63"/>
  <c r="AB85" i="63"/>
  <c r="AB86" i="63"/>
  <c r="AB87" i="63"/>
  <c r="AB88" i="63"/>
  <c r="AB89" i="63"/>
  <c r="AB90" i="63"/>
  <c r="AB91" i="63"/>
  <c r="AB92" i="63"/>
  <c r="AB93" i="63"/>
  <c r="AB94" i="63"/>
  <c r="AB95" i="63"/>
  <c r="AB96" i="63"/>
  <c r="AB97" i="63"/>
  <c r="AB98" i="63"/>
  <c r="AB99" i="63"/>
  <c r="AB100" i="63"/>
  <c r="AB101" i="63"/>
  <c r="AB102" i="63"/>
  <c r="AB103" i="63"/>
  <c r="AB104" i="63"/>
  <c r="AB105" i="63"/>
  <c r="AB106" i="63"/>
  <c r="AB107" i="63"/>
  <c r="AB108" i="63"/>
  <c r="AB109" i="63"/>
  <c r="AB110" i="63"/>
  <c r="AB111" i="63"/>
  <c r="AB112" i="63"/>
  <c r="AB113" i="63"/>
  <c r="AB114" i="63"/>
  <c r="AB115" i="63" s="1"/>
  <c r="U15" i="63"/>
  <c r="U16" i="63"/>
  <c r="U17" i="63"/>
  <c r="U18" i="63"/>
  <c r="U19" i="63"/>
  <c r="U20" i="63"/>
  <c r="U21" i="63"/>
  <c r="U22" i="63"/>
  <c r="U23" i="63"/>
  <c r="U24" i="63"/>
  <c r="U25" i="63"/>
  <c r="U26" i="63"/>
  <c r="U27" i="63"/>
  <c r="U28" i="63"/>
  <c r="U29" i="63"/>
  <c r="U30" i="63"/>
  <c r="U31" i="63"/>
  <c r="U32" i="63"/>
  <c r="U33" i="63"/>
  <c r="U34" i="63"/>
  <c r="U35" i="63"/>
  <c r="U36" i="63"/>
  <c r="U37" i="63"/>
  <c r="U38" i="63"/>
  <c r="U39" i="63"/>
  <c r="U40" i="63"/>
  <c r="U41" i="63"/>
  <c r="U42" i="63"/>
  <c r="U43" i="63"/>
  <c r="U44" i="63"/>
  <c r="U45" i="63"/>
  <c r="U46" i="63"/>
  <c r="U47" i="63"/>
  <c r="U48" i="63"/>
  <c r="U49" i="63"/>
  <c r="U50" i="63"/>
  <c r="U51" i="63"/>
  <c r="U52" i="63"/>
  <c r="U53" i="63"/>
  <c r="U54" i="63"/>
  <c r="U55" i="63"/>
  <c r="U56" i="63"/>
  <c r="U57" i="63"/>
  <c r="U58" i="63"/>
  <c r="U59" i="63"/>
  <c r="U60" i="63"/>
  <c r="U61" i="63"/>
  <c r="U62" i="63"/>
  <c r="U63" i="63"/>
  <c r="U64" i="63"/>
  <c r="U65" i="63"/>
  <c r="U66" i="63"/>
  <c r="U67" i="63"/>
  <c r="U68" i="63"/>
  <c r="U69" i="63"/>
  <c r="U70" i="63"/>
  <c r="U71" i="63"/>
  <c r="U72" i="63"/>
  <c r="U73" i="63"/>
  <c r="U74" i="63"/>
  <c r="U75" i="63"/>
  <c r="U76" i="63"/>
  <c r="U77" i="63"/>
  <c r="U78" i="63"/>
  <c r="U79" i="63"/>
  <c r="U80" i="63"/>
  <c r="U81" i="63"/>
  <c r="U82" i="63"/>
  <c r="U83" i="63"/>
  <c r="U84" i="63"/>
  <c r="U85" i="63"/>
  <c r="U86" i="63"/>
  <c r="U87" i="63"/>
  <c r="U88" i="63"/>
  <c r="U89" i="63"/>
  <c r="U90" i="63"/>
  <c r="U91" i="63"/>
  <c r="U92" i="63"/>
  <c r="U93" i="63"/>
  <c r="U94" i="63"/>
  <c r="U95" i="63"/>
  <c r="U96" i="63"/>
  <c r="U97" i="63"/>
  <c r="U98" i="63"/>
  <c r="U99" i="63"/>
  <c r="U100" i="63"/>
  <c r="U101" i="63"/>
  <c r="U102" i="63"/>
  <c r="U103" i="63"/>
  <c r="U104" i="63"/>
  <c r="U105" i="63"/>
  <c r="U106" i="63"/>
  <c r="U107" i="63"/>
  <c r="U108" i="63"/>
  <c r="U109" i="63"/>
  <c r="U110" i="63"/>
  <c r="U111" i="63"/>
  <c r="U112" i="63"/>
  <c r="U113" i="63"/>
  <c r="U114" i="63"/>
  <c r="U115" i="63" s="1"/>
  <c r="AB15" i="62"/>
  <c r="AB16" i="62"/>
  <c r="AB17" i="62"/>
  <c r="AB18" i="62"/>
  <c r="AB19" i="62"/>
  <c r="AB20" i="62"/>
  <c r="AB21" i="62"/>
  <c r="AB22" i="62"/>
  <c r="AB23" i="62"/>
  <c r="AB24" i="62"/>
  <c r="AB25" i="62"/>
  <c r="AB26" i="62"/>
  <c r="AB27" i="62"/>
  <c r="AB28" i="62"/>
  <c r="AB29" i="62"/>
  <c r="AB30" i="62"/>
  <c r="AB31" i="62"/>
  <c r="AB32" i="62"/>
  <c r="AB33" i="62"/>
  <c r="AB34" i="62"/>
  <c r="AB35" i="62"/>
  <c r="AB36" i="62"/>
  <c r="AB37" i="62"/>
  <c r="AB38" i="62"/>
  <c r="AB39" i="62"/>
  <c r="AB40" i="62"/>
  <c r="AB41" i="62"/>
  <c r="AB42" i="62"/>
  <c r="AB43" i="62"/>
  <c r="AB44" i="62"/>
  <c r="AB45" i="62"/>
  <c r="AB46" i="62"/>
  <c r="AB47" i="62"/>
  <c r="AB48" i="62"/>
  <c r="AB49" i="62"/>
  <c r="AB50" i="62"/>
  <c r="AB51" i="62"/>
  <c r="AB52" i="62"/>
  <c r="AB53" i="62"/>
  <c r="AB54" i="62"/>
  <c r="AB55" i="62"/>
  <c r="AB56" i="62"/>
  <c r="AB57" i="62"/>
  <c r="AB58" i="62"/>
  <c r="AB59" i="62"/>
  <c r="AB60" i="62"/>
  <c r="AB61" i="62"/>
  <c r="AB62" i="62"/>
  <c r="AB63" i="62"/>
  <c r="AB64" i="62"/>
  <c r="AB65" i="62"/>
  <c r="AB66" i="62"/>
  <c r="AB67" i="62"/>
  <c r="AB68" i="62"/>
  <c r="AB69" i="62"/>
  <c r="AB70" i="62"/>
  <c r="AB71" i="62"/>
  <c r="AB72" i="62"/>
  <c r="AB73" i="62"/>
  <c r="AB74" i="62"/>
  <c r="AB75" i="62"/>
  <c r="AB76" i="62"/>
  <c r="AB77" i="62"/>
  <c r="AB78" i="62"/>
  <c r="AB79" i="62"/>
  <c r="AB80" i="62"/>
  <c r="AB81" i="62"/>
  <c r="AB82" i="62"/>
  <c r="AB83" i="62"/>
  <c r="AB84" i="62"/>
  <c r="AB85" i="62"/>
  <c r="AB86" i="62"/>
  <c r="AB87" i="62"/>
  <c r="AB88" i="62"/>
  <c r="AB89" i="62"/>
  <c r="AB90" i="62"/>
  <c r="AB91" i="62"/>
  <c r="AB92" i="62"/>
  <c r="AB93" i="62"/>
  <c r="AB94" i="62"/>
  <c r="AB95" i="62"/>
  <c r="AB96" i="62"/>
  <c r="AB97" i="62"/>
  <c r="AB98" i="62"/>
  <c r="AB99" i="62"/>
  <c r="AB100" i="62"/>
  <c r="AB101" i="62"/>
  <c r="AB102" i="62"/>
  <c r="AB103" i="62"/>
  <c r="AB104" i="62"/>
  <c r="AB105" i="62"/>
  <c r="AB106" i="62"/>
  <c r="AB107" i="62"/>
  <c r="AB108" i="62"/>
  <c r="AB109" i="62"/>
  <c r="AB110" i="62"/>
  <c r="AB111" i="62"/>
  <c r="AB112" i="62"/>
  <c r="AB113" i="62"/>
  <c r="AB114" i="62"/>
  <c r="U15" i="62"/>
  <c r="U16" i="62"/>
  <c r="U17" i="62"/>
  <c r="U18" i="62"/>
  <c r="U19" i="62"/>
  <c r="U20" i="62"/>
  <c r="U21" i="62"/>
  <c r="U22" i="62"/>
  <c r="U23" i="62"/>
  <c r="U24" i="62"/>
  <c r="U25" i="62"/>
  <c r="U26" i="62"/>
  <c r="U27" i="62"/>
  <c r="U28" i="62"/>
  <c r="U29" i="62"/>
  <c r="U30" i="62"/>
  <c r="U31" i="62"/>
  <c r="U32" i="62"/>
  <c r="U33" i="62"/>
  <c r="U34" i="62"/>
  <c r="U35" i="62"/>
  <c r="U36" i="62"/>
  <c r="U37" i="62"/>
  <c r="U38" i="62"/>
  <c r="U39" i="62"/>
  <c r="U40" i="62"/>
  <c r="U41" i="62"/>
  <c r="U42" i="62"/>
  <c r="U43" i="62"/>
  <c r="U44" i="62"/>
  <c r="U45" i="62"/>
  <c r="U46" i="62"/>
  <c r="U47" i="62"/>
  <c r="U48" i="62"/>
  <c r="U49" i="62"/>
  <c r="U50" i="62"/>
  <c r="U51" i="62"/>
  <c r="U52" i="62"/>
  <c r="U53" i="62"/>
  <c r="U54" i="62"/>
  <c r="U55" i="62"/>
  <c r="U56" i="62"/>
  <c r="U57" i="62"/>
  <c r="U58" i="62"/>
  <c r="U59" i="62"/>
  <c r="U60" i="62"/>
  <c r="U61" i="62"/>
  <c r="U62" i="62"/>
  <c r="U63" i="62"/>
  <c r="U64" i="62"/>
  <c r="U65" i="62"/>
  <c r="U66" i="62"/>
  <c r="U67" i="62"/>
  <c r="U68" i="62"/>
  <c r="U69" i="62"/>
  <c r="U70" i="62"/>
  <c r="U71" i="62"/>
  <c r="U72" i="62"/>
  <c r="U73" i="62"/>
  <c r="U74" i="62"/>
  <c r="U75" i="62"/>
  <c r="U76" i="62"/>
  <c r="U77" i="62"/>
  <c r="U78" i="62"/>
  <c r="U79" i="62"/>
  <c r="U80" i="62"/>
  <c r="U81" i="62"/>
  <c r="U82" i="62"/>
  <c r="U83" i="62"/>
  <c r="U84" i="62"/>
  <c r="U85" i="62"/>
  <c r="U86" i="62"/>
  <c r="U87" i="62"/>
  <c r="U88" i="62"/>
  <c r="U89" i="62"/>
  <c r="U90" i="62"/>
  <c r="U91" i="62"/>
  <c r="U92" i="62"/>
  <c r="U93" i="62"/>
  <c r="U94" i="62"/>
  <c r="U95" i="62"/>
  <c r="U96" i="62"/>
  <c r="U97" i="62"/>
  <c r="U98" i="62"/>
  <c r="U99" i="62"/>
  <c r="U100" i="62"/>
  <c r="U101" i="62"/>
  <c r="U102" i="62"/>
  <c r="U103" i="62"/>
  <c r="U104" i="62"/>
  <c r="U105" i="62"/>
  <c r="U106" i="62"/>
  <c r="U107" i="62"/>
  <c r="U108" i="62"/>
  <c r="U109" i="62"/>
  <c r="U110" i="62"/>
  <c r="U111" i="62"/>
  <c r="U112" i="62"/>
  <c r="U113" i="62"/>
  <c r="U114" i="62"/>
  <c r="N15" i="62"/>
  <c r="N16" i="62"/>
  <c r="N17" i="62"/>
  <c r="N18" i="62"/>
  <c r="N19" i="62"/>
  <c r="N20" i="62"/>
  <c r="N21" i="62"/>
  <c r="N22" i="62"/>
  <c r="N23" i="62"/>
  <c r="N24" i="62"/>
  <c r="N25" i="62"/>
  <c r="N26" i="62"/>
  <c r="N27" i="62"/>
  <c r="N28" i="62"/>
  <c r="N29" i="62"/>
  <c r="N30" i="62"/>
  <c r="N31" i="62"/>
  <c r="N32" i="62"/>
  <c r="N33" i="62"/>
  <c r="N34" i="62"/>
  <c r="N35" i="62"/>
  <c r="N36" i="62"/>
  <c r="N37" i="62"/>
  <c r="N38" i="62"/>
  <c r="N39" i="62"/>
  <c r="N40" i="62"/>
  <c r="N41" i="62"/>
  <c r="N42" i="62"/>
  <c r="N43" i="62"/>
  <c r="N44" i="62"/>
  <c r="N45" i="62"/>
  <c r="N46" i="62"/>
  <c r="N47" i="62"/>
  <c r="N48" i="62"/>
  <c r="N49" i="62"/>
  <c r="N50" i="62"/>
  <c r="N51" i="62"/>
  <c r="N52" i="62"/>
  <c r="N53" i="62"/>
  <c r="N54" i="62"/>
  <c r="N55" i="62"/>
  <c r="N56" i="62"/>
  <c r="N57" i="62"/>
  <c r="N58" i="62"/>
  <c r="N59" i="62"/>
  <c r="N60" i="62"/>
  <c r="N61" i="62"/>
  <c r="N62" i="62"/>
  <c r="N63" i="62"/>
  <c r="N64" i="62"/>
  <c r="N65" i="62"/>
  <c r="N66" i="62"/>
  <c r="N67" i="62"/>
  <c r="N68" i="62"/>
  <c r="N69" i="62"/>
  <c r="N70" i="62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89" i="62"/>
  <c r="N90" i="62"/>
  <c r="N91" i="62"/>
  <c r="N92" i="62"/>
  <c r="N93" i="62"/>
  <c r="N94" i="62"/>
  <c r="N95" i="62"/>
  <c r="N96" i="62"/>
  <c r="N97" i="62"/>
  <c r="N98" i="62"/>
  <c r="N99" i="62"/>
  <c r="N100" i="62"/>
  <c r="N101" i="62"/>
  <c r="N102" i="62"/>
  <c r="N103" i="62"/>
  <c r="N104" i="62"/>
  <c r="N105" i="62"/>
  <c r="N106" i="62"/>
  <c r="N107" i="62"/>
  <c r="N108" i="62"/>
  <c r="N109" i="62"/>
  <c r="N110" i="62"/>
  <c r="N111" i="62"/>
  <c r="N112" i="62"/>
  <c r="N113" i="62"/>
  <c r="N1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G32" i="62"/>
  <c r="G33" i="62"/>
  <c r="G34" i="62"/>
  <c r="G35" i="62"/>
  <c r="G36" i="62"/>
  <c r="G37" i="62"/>
  <c r="G38" i="62"/>
  <c r="G39" i="62"/>
  <c r="G40" i="62"/>
  <c r="G41" i="62"/>
  <c r="G42" i="62"/>
  <c r="G43" i="62"/>
  <c r="G44" i="62"/>
  <c r="G45" i="62"/>
  <c r="G46" i="62"/>
  <c r="G47" i="62"/>
  <c r="G48" i="62"/>
  <c r="G49" i="62"/>
  <c r="G50" i="62"/>
  <c r="G51" i="62"/>
  <c r="G52" i="62"/>
  <c r="G53" i="62"/>
  <c r="G54" i="62"/>
  <c r="G55" i="62"/>
  <c r="G56" i="62"/>
  <c r="G57" i="62"/>
  <c r="G58" i="62"/>
  <c r="G59" i="62"/>
  <c r="G60" i="62"/>
  <c r="G61" i="62"/>
  <c r="G62" i="62"/>
  <c r="G63" i="62"/>
  <c r="G64" i="62"/>
  <c r="G65" i="62"/>
  <c r="G66" i="62"/>
  <c r="G67" i="62"/>
  <c r="G68" i="62"/>
  <c r="G69" i="62"/>
  <c r="G70" i="62"/>
  <c r="G71" i="62"/>
  <c r="G72" i="62"/>
  <c r="G73" i="62"/>
  <c r="G74" i="62"/>
  <c r="G75" i="62"/>
  <c r="G76" i="62"/>
  <c r="G77" i="62"/>
  <c r="G78" i="62"/>
  <c r="G79" i="62"/>
  <c r="G80" i="62"/>
  <c r="G81" i="62"/>
  <c r="G82" i="62"/>
  <c r="G83" i="62"/>
  <c r="G84" i="62"/>
  <c r="G85" i="62"/>
  <c r="G86" i="62"/>
  <c r="G87" i="62"/>
  <c r="G88" i="62"/>
  <c r="G89" i="62"/>
  <c r="G90" i="62"/>
  <c r="G91" i="62"/>
  <c r="G92" i="62"/>
  <c r="G93" i="62"/>
  <c r="G94" i="62"/>
  <c r="G95" i="62"/>
  <c r="G96" i="62"/>
  <c r="G97" i="62"/>
  <c r="G98" i="62"/>
  <c r="G99" i="62"/>
  <c r="G100" i="62"/>
  <c r="G101" i="62"/>
  <c r="G102" i="62"/>
  <c r="G103" i="62"/>
  <c r="G104" i="62"/>
  <c r="G105" i="62"/>
  <c r="G106" i="62"/>
  <c r="G107" i="62"/>
  <c r="G108" i="62"/>
  <c r="G109" i="62"/>
  <c r="G110" i="62"/>
  <c r="G111" i="62"/>
  <c r="G112" i="62"/>
  <c r="G113" i="62"/>
  <c r="G114" i="62"/>
  <c r="AB15" i="60"/>
  <c r="AB16" i="60"/>
  <c r="AB17" i="60"/>
  <c r="AB18" i="60"/>
  <c r="AB19" i="60"/>
  <c r="AB20" i="60"/>
  <c r="AB21" i="60"/>
  <c r="AB22" i="60"/>
  <c r="AB23" i="60"/>
  <c r="AB24" i="60"/>
  <c r="AB25" i="60"/>
  <c r="AB26" i="60"/>
  <c r="AB27" i="60"/>
  <c r="AB28" i="60"/>
  <c r="AB29" i="60"/>
  <c r="AB30" i="60"/>
  <c r="AB31" i="60"/>
  <c r="AB32" i="60"/>
  <c r="AB33" i="60"/>
  <c r="AB34" i="60"/>
  <c r="AB35" i="60"/>
  <c r="AB36" i="60"/>
  <c r="AB37" i="60"/>
  <c r="AB38" i="60"/>
  <c r="AB39" i="60"/>
  <c r="AB40" i="60"/>
  <c r="AB41" i="60"/>
  <c r="AB42" i="60"/>
  <c r="AB43" i="60"/>
  <c r="AB44" i="60"/>
  <c r="AB45" i="60"/>
  <c r="AB46" i="60"/>
  <c r="AB47" i="60"/>
  <c r="AB48" i="60"/>
  <c r="AB49" i="60"/>
  <c r="AB50" i="60"/>
  <c r="AB51" i="60"/>
  <c r="AB52" i="60"/>
  <c r="AB53" i="60"/>
  <c r="AB54" i="60"/>
  <c r="AB55" i="60"/>
  <c r="AB56" i="60"/>
  <c r="AB57" i="60"/>
  <c r="AB58" i="60"/>
  <c r="AB59" i="60"/>
  <c r="AB60" i="60"/>
  <c r="AB61" i="60"/>
  <c r="AB62" i="60"/>
  <c r="AB63" i="60"/>
  <c r="AB64" i="60"/>
  <c r="AB65" i="60"/>
  <c r="AB66" i="60"/>
  <c r="AB67" i="60"/>
  <c r="AB68" i="60"/>
  <c r="AB69" i="60"/>
  <c r="AB70" i="60"/>
  <c r="AB71" i="60"/>
  <c r="AB72" i="60"/>
  <c r="AB73" i="60"/>
  <c r="AB74" i="60"/>
  <c r="AB75" i="60"/>
  <c r="AB76" i="60"/>
  <c r="AB77" i="60"/>
  <c r="AB78" i="60"/>
  <c r="AB79" i="60"/>
  <c r="AB80" i="60"/>
  <c r="AB81" i="60"/>
  <c r="AB82" i="60"/>
  <c r="AB83" i="60"/>
  <c r="AB84" i="60"/>
  <c r="AB85" i="60"/>
  <c r="AB86" i="60"/>
  <c r="AB87" i="60"/>
  <c r="AB88" i="60"/>
  <c r="AB89" i="60"/>
  <c r="AB90" i="60"/>
  <c r="AB91" i="60"/>
  <c r="AB92" i="60"/>
  <c r="AB93" i="60"/>
  <c r="AB94" i="60"/>
  <c r="AB95" i="60"/>
  <c r="AB96" i="60"/>
  <c r="AB97" i="60"/>
  <c r="AB98" i="60"/>
  <c r="AB99" i="60"/>
  <c r="AB100" i="60"/>
  <c r="AB101" i="60"/>
  <c r="AB102" i="60"/>
  <c r="AB103" i="60"/>
  <c r="AB104" i="60"/>
  <c r="AB105" i="60"/>
  <c r="AB106" i="60"/>
  <c r="AB107" i="60"/>
  <c r="AB108" i="60"/>
  <c r="AB109" i="60"/>
  <c r="AB110" i="60"/>
  <c r="AB111" i="60"/>
  <c r="AB112" i="60"/>
  <c r="AB113" i="60"/>
  <c r="AB114" i="60"/>
  <c r="U15" i="60"/>
  <c r="U16" i="60"/>
  <c r="U17" i="60"/>
  <c r="U18" i="60"/>
  <c r="U19" i="60"/>
  <c r="U20" i="60"/>
  <c r="U21" i="60"/>
  <c r="U22" i="60"/>
  <c r="U23" i="60"/>
  <c r="U24" i="60"/>
  <c r="U25" i="60"/>
  <c r="U26" i="60"/>
  <c r="U27" i="60"/>
  <c r="U28" i="60"/>
  <c r="U29" i="60"/>
  <c r="U30" i="60"/>
  <c r="U31" i="60"/>
  <c r="U32" i="60"/>
  <c r="U33" i="60"/>
  <c r="U34" i="60"/>
  <c r="U35" i="60"/>
  <c r="U36" i="60"/>
  <c r="U37" i="60"/>
  <c r="U38" i="60"/>
  <c r="U39" i="60"/>
  <c r="U40" i="60"/>
  <c r="U41" i="60"/>
  <c r="U42" i="60"/>
  <c r="U43" i="60"/>
  <c r="U44" i="60"/>
  <c r="U45" i="60"/>
  <c r="U46" i="60"/>
  <c r="U47" i="60"/>
  <c r="U48" i="60"/>
  <c r="U49" i="60"/>
  <c r="U50" i="60"/>
  <c r="U51" i="60"/>
  <c r="U52" i="60"/>
  <c r="U53" i="60"/>
  <c r="U54" i="60"/>
  <c r="U55" i="60"/>
  <c r="U56" i="60"/>
  <c r="U57" i="60"/>
  <c r="U58" i="60"/>
  <c r="U59" i="60"/>
  <c r="U60" i="60"/>
  <c r="U61" i="60"/>
  <c r="U62" i="60"/>
  <c r="U63" i="60"/>
  <c r="U64" i="60"/>
  <c r="U65" i="60"/>
  <c r="U66" i="60"/>
  <c r="U67" i="60"/>
  <c r="U68" i="60"/>
  <c r="U69" i="60"/>
  <c r="U70" i="60"/>
  <c r="U71" i="60"/>
  <c r="U72" i="60"/>
  <c r="U73" i="60"/>
  <c r="U74" i="60"/>
  <c r="U75" i="60"/>
  <c r="U76" i="60"/>
  <c r="U77" i="60"/>
  <c r="U78" i="60"/>
  <c r="U79" i="60"/>
  <c r="U80" i="60"/>
  <c r="U81" i="60"/>
  <c r="U82" i="60"/>
  <c r="U83" i="60"/>
  <c r="U84" i="60"/>
  <c r="U85" i="60"/>
  <c r="U86" i="60"/>
  <c r="U87" i="60"/>
  <c r="U88" i="60"/>
  <c r="U89" i="60"/>
  <c r="U90" i="60"/>
  <c r="U91" i="60"/>
  <c r="U92" i="60"/>
  <c r="U93" i="60"/>
  <c r="U94" i="60"/>
  <c r="U95" i="60"/>
  <c r="U96" i="60"/>
  <c r="U97" i="60"/>
  <c r="U98" i="60"/>
  <c r="U99" i="60"/>
  <c r="U100" i="60"/>
  <c r="U101" i="60"/>
  <c r="U102" i="60"/>
  <c r="U103" i="60"/>
  <c r="U104" i="60"/>
  <c r="U105" i="60"/>
  <c r="U106" i="60"/>
  <c r="U107" i="60"/>
  <c r="U108" i="60"/>
  <c r="U109" i="60"/>
  <c r="U110" i="60"/>
  <c r="U111" i="60"/>
  <c r="U112" i="60"/>
  <c r="U113" i="60"/>
  <c r="U114" i="60"/>
  <c r="N15" i="60"/>
  <c r="N16" i="60"/>
  <c r="N17" i="60"/>
  <c r="N18" i="60"/>
  <c r="N19" i="60"/>
  <c r="N20" i="60"/>
  <c r="N21" i="60"/>
  <c r="N22" i="60"/>
  <c r="N23" i="60"/>
  <c r="N24" i="60"/>
  <c r="N25" i="60"/>
  <c r="N26" i="60"/>
  <c r="N27" i="60"/>
  <c r="N28" i="60"/>
  <c r="N29" i="60"/>
  <c r="N30" i="60"/>
  <c r="N31" i="60"/>
  <c r="N32" i="60"/>
  <c r="N33" i="60"/>
  <c r="N34" i="60"/>
  <c r="N35" i="60"/>
  <c r="N36" i="60"/>
  <c r="N37" i="60"/>
  <c r="N38" i="60"/>
  <c r="N39" i="60"/>
  <c r="N40" i="60"/>
  <c r="N41" i="60"/>
  <c r="N42" i="60"/>
  <c r="N43" i="60"/>
  <c r="N44" i="60"/>
  <c r="N45" i="60"/>
  <c r="N46" i="60"/>
  <c r="N47" i="60"/>
  <c r="N48" i="60"/>
  <c r="N49" i="60"/>
  <c r="N50" i="60"/>
  <c r="N51" i="60"/>
  <c r="N52" i="60"/>
  <c r="N53" i="60"/>
  <c r="N54" i="60"/>
  <c r="N55" i="60"/>
  <c r="N56" i="60"/>
  <c r="N57" i="60"/>
  <c r="N58" i="60"/>
  <c r="N59" i="60"/>
  <c r="N60" i="60"/>
  <c r="N61" i="60"/>
  <c r="N62" i="60"/>
  <c r="N63" i="60"/>
  <c r="N64" i="60"/>
  <c r="N65" i="60"/>
  <c r="N66" i="60"/>
  <c r="N67" i="60"/>
  <c r="N68" i="60"/>
  <c r="N69" i="60"/>
  <c r="N70" i="60"/>
  <c r="N71" i="60"/>
  <c r="N72" i="60"/>
  <c r="N73" i="60"/>
  <c r="N74" i="60"/>
  <c r="N75" i="60"/>
  <c r="N76" i="60"/>
  <c r="N77" i="60"/>
  <c r="N78" i="60"/>
  <c r="N79" i="60"/>
  <c r="N80" i="60"/>
  <c r="N81" i="60"/>
  <c r="N82" i="60"/>
  <c r="N83" i="60"/>
  <c r="N84" i="60"/>
  <c r="N85" i="60"/>
  <c r="N86" i="60"/>
  <c r="N87" i="60"/>
  <c r="N88" i="60"/>
  <c r="N89" i="60"/>
  <c r="N90" i="60"/>
  <c r="N91" i="60"/>
  <c r="N92" i="60"/>
  <c r="N93" i="60"/>
  <c r="N94" i="60"/>
  <c r="N95" i="60"/>
  <c r="N96" i="60"/>
  <c r="N97" i="60"/>
  <c r="N98" i="60"/>
  <c r="N99" i="60"/>
  <c r="N100" i="60"/>
  <c r="N101" i="60"/>
  <c r="N102" i="60"/>
  <c r="N103" i="60"/>
  <c r="N104" i="60"/>
  <c r="N105" i="60"/>
  <c r="N106" i="60"/>
  <c r="N107" i="60"/>
  <c r="N108" i="60"/>
  <c r="N109" i="60"/>
  <c r="N110" i="60"/>
  <c r="N111" i="60"/>
  <c r="N112" i="60"/>
  <c r="N113" i="60"/>
  <c r="N114" i="60"/>
  <c r="AB15" i="61"/>
  <c r="AB16" i="61"/>
  <c r="AB17" i="61"/>
  <c r="AB18" i="61"/>
  <c r="AB19" i="61"/>
  <c r="AB20" i="61"/>
  <c r="AB21" i="61"/>
  <c r="AB22" i="61"/>
  <c r="AB23" i="61"/>
  <c r="AB24" i="61"/>
  <c r="AB25" i="61"/>
  <c r="AB26" i="61"/>
  <c r="AB27" i="61"/>
  <c r="AB28" i="61"/>
  <c r="AB29" i="61"/>
  <c r="AB30" i="61"/>
  <c r="AB31" i="61"/>
  <c r="AB32" i="61"/>
  <c r="AB33" i="61"/>
  <c r="AB34" i="61"/>
  <c r="AB35" i="61"/>
  <c r="AB36" i="61"/>
  <c r="AB37" i="61"/>
  <c r="AB38" i="61"/>
  <c r="AB39" i="61"/>
  <c r="AB40" i="61"/>
  <c r="AB41" i="61"/>
  <c r="AB42" i="61"/>
  <c r="AB43" i="61"/>
  <c r="AB44" i="61"/>
  <c r="AB45" i="61"/>
  <c r="AB46" i="61"/>
  <c r="AB47" i="61"/>
  <c r="AB48" i="61"/>
  <c r="AB49" i="61"/>
  <c r="AB50" i="61"/>
  <c r="AB51" i="61"/>
  <c r="AB52" i="61"/>
  <c r="AB53" i="61"/>
  <c r="AB54" i="61"/>
  <c r="AB55" i="61"/>
  <c r="AB56" i="61"/>
  <c r="AB57" i="61"/>
  <c r="AB58" i="61"/>
  <c r="AB59" i="61"/>
  <c r="AB60" i="61"/>
  <c r="AB61" i="61"/>
  <c r="AB62" i="61"/>
  <c r="AB63" i="61"/>
  <c r="AB64" i="61"/>
  <c r="AB65" i="61"/>
  <c r="AB66" i="61"/>
  <c r="AB67" i="61"/>
  <c r="AB68" i="61"/>
  <c r="AB69" i="61"/>
  <c r="AB70" i="61"/>
  <c r="AB71" i="61"/>
  <c r="AB72" i="61"/>
  <c r="AB73" i="61"/>
  <c r="AB74" i="61"/>
  <c r="AB75" i="61"/>
  <c r="AB76" i="61"/>
  <c r="AB77" i="61"/>
  <c r="AB78" i="61"/>
  <c r="AB79" i="61"/>
  <c r="AB80" i="61"/>
  <c r="AB81" i="61"/>
  <c r="AB82" i="61"/>
  <c r="AB83" i="61"/>
  <c r="AB84" i="61"/>
  <c r="AB85" i="61"/>
  <c r="AB86" i="61"/>
  <c r="AB87" i="61"/>
  <c r="AB88" i="61"/>
  <c r="AB89" i="61"/>
  <c r="AB90" i="61"/>
  <c r="AB91" i="61"/>
  <c r="AB92" i="61"/>
  <c r="AB93" i="61"/>
  <c r="AB94" i="61"/>
  <c r="AB95" i="61"/>
  <c r="AB96" i="61"/>
  <c r="AB97" i="61"/>
  <c r="AB98" i="61"/>
  <c r="AB99" i="61"/>
  <c r="AB100" i="61"/>
  <c r="AB101" i="61"/>
  <c r="AB102" i="61"/>
  <c r="AB103" i="61"/>
  <c r="AB104" i="61"/>
  <c r="AB105" i="61"/>
  <c r="AB106" i="61"/>
  <c r="AB107" i="61"/>
  <c r="AB108" i="61"/>
  <c r="AB109" i="61"/>
  <c r="AB110" i="61"/>
  <c r="AB111" i="61"/>
  <c r="AB112" i="61"/>
  <c r="AB113" i="61"/>
  <c r="AB114" i="61"/>
  <c r="U15" i="61"/>
  <c r="U16" i="61"/>
  <c r="U17" i="61"/>
  <c r="U18" i="61"/>
  <c r="U19" i="61"/>
  <c r="U20" i="61"/>
  <c r="U21" i="61"/>
  <c r="U22" i="61"/>
  <c r="U23" i="61"/>
  <c r="U24" i="61"/>
  <c r="U25" i="61"/>
  <c r="U26" i="61"/>
  <c r="U27" i="61"/>
  <c r="U28" i="61"/>
  <c r="U29" i="61"/>
  <c r="U30" i="61"/>
  <c r="U31" i="61"/>
  <c r="U32" i="61"/>
  <c r="U33" i="61"/>
  <c r="U34" i="61"/>
  <c r="U35" i="61"/>
  <c r="U36" i="61"/>
  <c r="U37" i="61"/>
  <c r="U38" i="61"/>
  <c r="U39" i="61"/>
  <c r="U40" i="61"/>
  <c r="U41" i="61"/>
  <c r="U42" i="61"/>
  <c r="U43" i="61"/>
  <c r="U44" i="61"/>
  <c r="U45" i="61"/>
  <c r="U46" i="61"/>
  <c r="U47" i="61"/>
  <c r="U48" i="61"/>
  <c r="U49" i="61"/>
  <c r="U50" i="61"/>
  <c r="U51" i="61"/>
  <c r="U52" i="61"/>
  <c r="U53" i="61"/>
  <c r="U54" i="61"/>
  <c r="U55" i="61"/>
  <c r="U56" i="61"/>
  <c r="U57" i="61"/>
  <c r="U58" i="61"/>
  <c r="U59" i="61"/>
  <c r="U60" i="61"/>
  <c r="U61" i="61"/>
  <c r="U62" i="61"/>
  <c r="U63" i="61"/>
  <c r="U64" i="61"/>
  <c r="U65" i="61"/>
  <c r="U66" i="61"/>
  <c r="U67" i="61"/>
  <c r="U68" i="61"/>
  <c r="U69" i="61"/>
  <c r="U70" i="61"/>
  <c r="U71" i="61"/>
  <c r="U72" i="61"/>
  <c r="U73" i="61"/>
  <c r="U74" i="61"/>
  <c r="U75" i="61"/>
  <c r="U76" i="61"/>
  <c r="U77" i="61"/>
  <c r="U78" i="61"/>
  <c r="U79" i="61"/>
  <c r="U80" i="61"/>
  <c r="U81" i="61"/>
  <c r="U82" i="61"/>
  <c r="U83" i="61"/>
  <c r="U84" i="61"/>
  <c r="U85" i="61"/>
  <c r="U86" i="61"/>
  <c r="U87" i="61"/>
  <c r="U88" i="61"/>
  <c r="U89" i="61"/>
  <c r="U90" i="61"/>
  <c r="U91" i="61"/>
  <c r="U92" i="61"/>
  <c r="U93" i="61"/>
  <c r="U94" i="61"/>
  <c r="U95" i="61"/>
  <c r="U96" i="61"/>
  <c r="U97" i="61"/>
  <c r="U98" i="61"/>
  <c r="U99" i="61"/>
  <c r="U100" i="61"/>
  <c r="U101" i="61"/>
  <c r="U102" i="61"/>
  <c r="U103" i="61"/>
  <c r="U104" i="61"/>
  <c r="U105" i="61"/>
  <c r="U106" i="61"/>
  <c r="U107" i="61"/>
  <c r="U108" i="61"/>
  <c r="U109" i="61"/>
  <c r="U110" i="61"/>
  <c r="U111" i="61"/>
  <c r="U112" i="61"/>
  <c r="U113" i="61"/>
  <c r="U114" i="61"/>
  <c r="N15" i="61"/>
  <c r="N16" i="61"/>
  <c r="N17" i="61"/>
  <c r="N18" i="61"/>
  <c r="N19" i="61"/>
  <c r="N20" i="61"/>
  <c r="N21" i="61"/>
  <c r="N22" i="61"/>
  <c r="N23" i="61"/>
  <c r="N24" i="61"/>
  <c r="N25" i="61"/>
  <c r="N26" i="61"/>
  <c r="N27" i="61"/>
  <c r="N28" i="61"/>
  <c r="N29" i="61"/>
  <c r="N30" i="61"/>
  <c r="N31" i="61"/>
  <c r="N32" i="61"/>
  <c r="N33" i="61"/>
  <c r="N34" i="61"/>
  <c r="N35" i="61"/>
  <c r="N36" i="61"/>
  <c r="N37" i="61"/>
  <c r="N38" i="61"/>
  <c r="N39" i="61"/>
  <c r="N40" i="61"/>
  <c r="N41" i="61"/>
  <c r="N42" i="61"/>
  <c r="N43" i="61"/>
  <c r="N44" i="61"/>
  <c r="N45" i="61"/>
  <c r="N46" i="61"/>
  <c r="N47" i="61"/>
  <c r="N48" i="61"/>
  <c r="N49" i="61"/>
  <c r="N50" i="61"/>
  <c r="N51" i="61"/>
  <c r="N52" i="61"/>
  <c r="N53" i="61"/>
  <c r="N54" i="61"/>
  <c r="N55" i="61"/>
  <c r="N56" i="61"/>
  <c r="N57" i="61"/>
  <c r="N58" i="61"/>
  <c r="N59" i="61"/>
  <c r="N60" i="61"/>
  <c r="N61" i="61"/>
  <c r="N62" i="61"/>
  <c r="N63" i="61"/>
  <c r="N64" i="61"/>
  <c r="N65" i="61"/>
  <c r="N66" i="61"/>
  <c r="N67" i="61"/>
  <c r="N68" i="61"/>
  <c r="N69" i="61"/>
  <c r="N70" i="61"/>
  <c r="N71" i="61"/>
  <c r="N72" i="61"/>
  <c r="N73" i="61"/>
  <c r="N74" i="61"/>
  <c r="N75" i="61"/>
  <c r="N76" i="61"/>
  <c r="N77" i="61"/>
  <c r="N78" i="61"/>
  <c r="N79" i="61"/>
  <c r="N80" i="61"/>
  <c r="N81" i="61"/>
  <c r="N82" i="61"/>
  <c r="N83" i="61"/>
  <c r="N84" i="61"/>
  <c r="N85" i="61"/>
  <c r="N86" i="61"/>
  <c r="N87" i="61"/>
  <c r="N88" i="61"/>
  <c r="N89" i="61"/>
  <c r="N90" i="61"/>
  <c r="N91" i="61"/>
  <c r="N92" i="61"/>
  <c r="N93" i="61"/>
  <c r="N94" i="61"/>
  <c r="N95" i="61"/>
  <c r="N96" i="61"/>
  <c r="N97" i="61"/>
  <c r="N98" i="61"/>
  <c r="N99" i="61"/>
  <c r="N100" i="61"/>
  <c r="N101" i="61"/>
  <c r="N102" i="61"/>
  <c r="N103" i="61"/>
  <c r="N104" i="61"/>
  <c r="N105" i="61"/>
  <c r="N106" i="61"/>
  <c r="N107" i="61"/>
  <c r="N108" i="61"/>
  <c r="N109" i="61"/>
  <c r="N110" i="61"/>
  <c r="N111" i="61"/>
  <c r="N112" i="61"/>
  <c r="N113" i="61"/>
  <c r="N1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39" i="61"/>
  <c r="G4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6" i="61"/>
  <c r="G77" i="61"/>
  <c r="G78" i="61"/>
  <c r="G79" i="61"/>
  <c r="G80" i="61"/>
  <c r="G81" i="61"/>
  <c r="G82" i="61"/>
  <c r="G83" i="61"/>
  <c r="G84" i="61"/>
  <c r="G85" i="61"/>
  <c r="G86" i="61"/>
  <c r="G87" i="61"/>
  <c r="G88" i="61"/>
  <c r="G89" i="61"/>
  <c r="G90" i="61"/>
  <c r="G91" i="61"/>
  <c r="G92" i="61"/>
  <c r="G93" i="61"/>
  <c r="G94" i="61"/>
  <c r="G95" i="61"/>
  <c r="G96" i="61"/>
  <c r="G97" i="61"/>
  <c r="G98" i="61"/>
  <c r="G99" i="61"/>
  <c r="G100" i="61"/>
  <c r="G101" i="61"/>
  <c r="G102" i="61"/>
  <c r="G103" i="61"/>
  <c r="G104" i="61"/>
  <c r="G105" i="61"/>
  <c r="G106" i="61"/>
  <c r="G107" i="61"/>
  <c r="G108" i="61"/>
  <c r="G109" i="61"/>
  <c r="G110" i="61"/>
  <c r="G111" i="61"/>
  <c r="G112" i="61"/>
  <c r="G113" i="61"/>
  <c r="G114" i="61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0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G78" i="60"/>
  <c r="G79" i="60"/>
  <c r="G80" i="60"/>
  <c r="G81" i="60"/>
  <c r="G82" i="60"/>
  <c r="G83" i="60"/>
  <c r="G84" i="60"/>
  <c r="G85" i="60"/>
  <c r="G86" i="60"/>
  <c r="G87" i="60"/>
  <c r="G88" i="60"/>
  <c r="G89" i="60"/>
  <c r="G90" i="60"/>
  <c r="G91" i="60"/>
  <c r="G92" i="60"/>
  <c r="G93" i="60"/>
  <c r="G94" i="60"/>
  <c r="G95" i="60"/>
  <c r="G96" i="60"/>
  <c r="G97" i="60"/>
  <c r="G98" i="60"/>
  <c r="G99" i="60"/>
  <c r="G100" i="60"/>
  <c r="G101" i="60"/>
  <c r="G102" i="60"/>
  <c r="G103" i="60"/>
  <c r="G104" i="60"/>
  <c r="G105" i="60"/>
  <c r="G106" i="60"/>
  <c r="G107" i="60"/>
  <c r="G108" i="60"/>
  <c r="G109" i="60"/>
  <c r="G110" i="60"/>
  <c r="G111" i="60"/>
  <c r="G112" i="60"/>
  <c r="G113" i="60"/>
  <c r="G114" i="60"/>
  <c r="AB16" i="59"/>
  <c r="AB17" i="59"/>
  <c r="AB18" i="59"/>
  <c r="AB19" i="59"/>
  <c r="AB20" i="59"/>
  <c r="AB21" i="59"/>
  <c r="AB22" i="59"/>
  <c r="AB23" i="59"/>
  <c r="AB24" i="59"/>
  <c r="AB25" i="59"/>
  <c r="AB26" i="59"/>
  <c r="AB27" i="59"/>
  <c r="AB28" i="59"/>
  <c r="AB29" i="59"/>
  <c r="AB30" i="59"/>
  <c r="AB31" i="59"/>
  <c r="AB32" i="59"/>
  <c r="AB33" i="59"/>
  <c r="AB34" i="59"/>
  <c r="AB35" i="59"/>
  <c r="AB36" i="59"/>
  <c r="AB37" i="59"/>
  <c r="AB38" i="59"/>
  <c r="AB39" i="59"/>
  <c r="AB40" i="59"/>
  <c r="AB41" i="59"/>
  <c r="AB42" i="59"/>
  <c r="AB43" i="59"/>
  <c r="AB44" i="59"/>
  <c r="AB45" i="59"/>
  <c r="AB46" i="59"/>
  <c r="AB47" i="59"/>
  <c r="AB48" i="59"/>
  <c r="AB49" i="59"/>
  <c r="AB50" i="59"/>
  <c r="AB51" i="59"/>
  <c r="AB52" i="59"/>
  <c r="AB53" i="59"/>
  <c r="AB54" i="59" s="1"/>
  <c r="U16" i="59"/>
  <c r="U17" i="59"/>
  <c r="U18" i="59"/>
  <c r="U19" i="59"/>
  <c r="U20" i="59"/>
  <c r="U21" i="59"/>
  <c r="U22" i="59"/>
  <c r="U23" i="59"/>
  <c r="U24" i="59"/>
  <c r="U25" i="59"/>
  <c r="U26" i="59"/>
  <c r="U27" i="59"/>
  <c r="U28" i="59"/>
  <c r="U29" i="59"/>
  <c r="U30" i="59"/>
  <c r="U31" i="59"/>
  <c r="U32" i="59"/>
  <c r="U33" i="59"/>
  <c r="U34" i="59"/>
  <c r="U35" i="59"/>
  <c r="U36" i="59"/>
  <c r="U37" i="59"/>
  <c r="U38" i="59"/>
  <c r="U39" i="59"/>
  <c r="U40" i="59"/>
  <c r="U41" i="59"/>
  <c r="U42" i="59"/>
  <c r="U43" i="59"/>
  <c r="U44" i="59"/>
  <c r="U45" i="59"/>
  <c r="U46" i="59"/>
  <c r="U47" i="59"/>
  <c r="U48" i="59"/>
  <c r="U49" i="59"/>
  <c r="U50" i="59"/>
  <c r="U51" i="59"/>
  <c r="U52" i="59"/>
  <c r="U53" i="59"/>
  <c r="U54" i="59" s="1"/>
  <c r="N16" i="59"/>
  <c r="N17" i="59"/>
  <c r="N18" i="59"/>
  <c r="N19" i="59"/>
  <c r="N20" i="59"/>
  <c r="N21" i="59"/>
  <c r="N22" i="59"/>
  <c r="N23" i="59"/>
  <c r="N24" i="59"/>
  <c r="N25" i="59"/>
  <c r="N26" i="59"/>
  <c r="N27" i="59"/>
  <c r="N28" i="59"/>
  <c r="N29" i="59"/>
  <c r="N30" i="59"/>
  <c r="N31" i="59"/>
  <c r="N32" i="59"/>
  <c r="N33" i="59"/>
  <c r="N34" i="59"/>
  <c r="N35" i="59"/>
  <c r="N36" i="59"/>
  <c r="N37" i="59"/>
  <c r="N38" i="59"/>
  <c r="N39" i="59"/>
  <c r="N40" i="59"/>
  <c r="N41" i="59"/>
  <c r="N42" i="59"/>
  <c r="N43" i="59"/>
  <c r="N44" i="59"/>
  <c r="N45" i="59"/>
  <c r="N46" i="59"/>
  <c r="N47" i="59"/>
  <c r="N48" i="59"/>
  <c r="N49" i="59"/>
  <c r="N50" i="59"/>
  <c r="N51" i="59"/>
  <c r="N52" i="59"/>
  <c r="N53" i="59"/>
  <c r="N54" i="59" s="1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5" i="59"/>
  <c r="G46" i="59"/>
  <c r="G47" i="59"/>
  <c r="G48" i="59"/>
  <c r="G49" i="59"/>
  <c r="G50" i="59"/>
  <c r="G51" i="59"/>
  <c r="G52" i="59"/>
  <c r="G53" i="59"/>
  <c r="G54" i="59" s="1"/>
  <c r="AB17" i="54"/>
  <c r="AB18" i="54"/>
  <c r="AB19" i="54"/>
  <c r="AB20" i="54"/>
  <c r="AB21" i="54"/>
  <c r="AB22" i="54"/>
  <c r="AB23" i="54"/>
  <c r="AB24" i="54"/>
  <c r="AB25" i="54"/>
  <c r="AB26" i="54"/>
  <c r="AB27" i="54"/>
  <c r="AB28" i="54"/>
  <c r="AB29" i="54"/>
  <c r="AB30" i="54"/>
  <c r="AB31" i="54"/>
  <c r="AB32" i="54"/>
  <c r="AB33" i="54"/>
  <c r="AB34" i="54"/>
  <c r="AB35" i="54"/>
  <c r="AB36" i="54"/>
  <c r="AB37" i="54"/>
  <c r="AB38" i="54"/>
  <c r="AB39" i="54"/>
  <c r="AB40" i="54"/>
  <c r="AB41" i="54"/>
  <c r="AB42" i="54"/>
  <c r="AB43" i="54"/>
  <c r="AB44" i="54"/>
  <c r="AB45" i="54"/>
  <c r="AB46" i="54"/>
  <c r="AB47" i="54"/>
  <c r="AB48" i="54"/>
  <c r="AB49" i="54"/>
  <c r="AB50" i="54"/>
  <c r="AB51" i="54"/>
  <c r="AB52" i="54"/>
  <c r="AB53" i="54"/>
  <c r="AB54" i="54"/>
  <c r="AB55" i="54"/>
  <c r="AB56" i="54"/>
  <c r="AB57" i="54"/>
  <c r="AB58" i="54"/>
  <c r="AB59" i="54"/>
  <c r="AB60" i="54"/>
  <c r="AB61" i="54"/>
  <c r="AB62" i="54"/>
  <c r="AB63" i="54"/>
  <c r="AB64" i="54"/>
  <c r="AB65" i="54"/>
  <c r="AB66" i="54"/>
  <c r="AB67" i="54"/>
  <c r="AB68" i="54"/>
  <c r="AB69" i="54"/>
  <c r="AB70" i="54"/>
  <c r="AB71" i="54"/>
  <c r="AB72" i="54"/>
  <c r="AB73" i="54"/>
  <c r="AB74" i="54"/>
  <c r="AB75" i="54"/>
  <c r="AB76" i="54"/>
  <c r="AB77" i="54"/>
  <c r="AB78" i="54"/>
  <c r="AB79" i="54"/>
  <c r="AB80" i="54"/>
  <c r="AB81" i="54"/>
  <c r="AB82" i="54"/>
  <c r="AB83" i="54"/>
  <c r="AB84" i="54"/>
  <c r="AB85" i="54"/>
  <c r="AB86" i="54"/>
  <c r="AB87" i="54"/>
  <c r="AB88" i="54"/>
  <c r="AB89" i="54"/>
  <c r="AB90" i="54"/>
  <c r="AB91" i="54"/>
  <c r="AB92" i="54"/>
  <c r="AB93" i="54"/>
  <c r="AB94" i="54"/>
  <c r="AB95" i="54"/>
  <c r="AB96" i="54"/>
  <c r="AB97" i="54"/>
  <c r="AB98" i="54"/>
  <c r="AB99" i="54"/>
  <c r="AB100" i="54"/>
  <c r="AB101" i="54"/>
  <c r="AB102" i="54"/>
  <c r="AB103" i="54"/>
  <c r="AB104" i="54"/>
  <c r="AB105" i="54"/>
  <c r="AB106" i="54"/>
  <c r="AB107" i="54"/>
  <c r="AB108" i="54"/>
  <c r="AB109" i="54"/>
  <c r="AB110" i="54"/>
  <c r="AB111" i="54"/>
  <c r="AB112" i="54"/>
  <c r="AB113" i="54"/>
  <c r="AB114" i="54"/>
  <c r="U16" i="54"/>
  <c r="U17" i="54"/>
  <c r="U18" i="54"/>
  <c r="U19" i="54"/>
  <c r="U20" i="54"/>
  <c r="U21" i="54"/>
  <c r="U22" i="54"/>
  <c r="U23" i="54"/>
  <c r="U24" i="54"/>
  <c r="U25" i="54"/>
  <c r="U26" i="54"/>
  <c r="U27" i="54"/>
  <c r="U28" i="54"/>
  <c r="U29" i="54"/>
  <c r="U30" i="54"/>
  <c r="U31" i="54"/>
  <c r="U32" i="54"/>
  <c r="U33" i="54"/>
  <c r="U34" i="54"/>
  <c r="U35" i="54"/>
  <c r="U36" i="54"/>
  <c r="U37" i="54"/>
  <c r="U38" i="54"/>
  <c r="U39" i="54"/>
  <c r="U40" i="54"/>
  <c r="U41" i="54"/>
  <c r="U42" i="54"/>
  <c r="U43" i="54"/>
  <c r="U44" i="54"/>
  <c r="U45" i="54"/>
  <c r="U46" i="54"/>
  <c r="U47" i="54"/>
  <c r="U48" i="54"/>
  <c r="U49" i="54"/>
  <c r="U50" i="54"/>
  <c r="U51" i="54"/>
  <c r="U52" i="54"/>
  <c r="U53" i="54"/>
  <c r="U54" i="54"/>
  <c r="U55" i="54"/>
  <c r="U56" i="54"/>
  <c r="U57" i="54"/>
  <c r="U58" i="54"/>
  <c r="U59" i="54"/>
  <c r="U60" i="54"/>
  <c r="U61" i="54"/>
  <c r="U62" i="54"/>
  <c r="U63" i="54"/>
  <c r="U64" i="54"/>
  <c r="U65" i="54"/>
  <c r="U66" i="54"/>
  <c r="U67" i="54"/>
  <c r="U68" i="54"/>
  <c r="U69" i="54"/>
  <c r="U70" i="54"/>
  <c r="U71" i="54"/>
  <c r="U72" i="54"/>
  <c r="U73" i="54"/>
  <c r="U74" i="54"/>
  <c r="U75" i="54"/>
  <c r="U76" i="54"/>
  <c r="U77" i="54"/>
  <c r="U78" i="54"/>
  <c r="U79" i="54"/>
  <c r="U80" i="54"/>
  <c r="U81" i="54"/>
  <c r="U82" i="54"/>
  <c r="U83" i="54"/>
  <c r="U84" i="54"/>
  <c r="U85" i="54"/>
  <c r="U86" i="54"/>
  <c r="U87" i="54"/>
  <c r="U88" i="54"/>
  <c r="U89" i="54"/>
  <c r="U90" i="54"/>
  <c r="U91" i="54"/>
  <c r="U92" i="54"/>
  <c r="U93" i="54"/>
  <c r="U94" i="54"/>
  <c r="U95" i="54"/>
  <c r="U96" i="54"/>
  <c r="U97" i="54"/>
  <c r="U98" i="54"/>
  <c r="U99" i="54"/>
  <c r="U100" i="54"/>
  <c r="U101" i="54"/>
  <c r="U102" i="54"/>
  <c r="U103" i="54"/>
  <c r="U104" i="54"/>
  <c r="U105" i="54"/>
  <c r="U106" i="54"/>
  <c r="U107" i="54"/>
  <c r="U108" i="54"/>
  <c r="U109" i="54"/>
  <c r="U110" i="54"/>
  <c r="U111" i="54"/>
  <c r="U112" i="54"/>
  <c r="U113" i="54"/>
  <c r="U114" i="54"/>
  <c r="N16" i="54"/>
  <c r="N17" i="54"/>
  <c r="N18" i="54"/>
  <c r="N19" i="54"/>
  <c r="N20" i="54"/>
  <c r="N21" i="54"/>
  <c r="N22" i="54"/>
  <c r="N23" i="54"/>
  <c r="N24" i="54"/>
  <c r="N25" i="54"/>
  <c r="N26" i="54"/>
  <c r="N27" i="54"/>
  <c r="N28" i="54"/>
  <c r="N29" i="54"/>
  <c r="N30" i="54"/>
  <c r="N31" i="54"/>
  <c r="N32" i="54"/>
  <c r="N33" i="54"/>
  <c r="N34" i="54"/>
  <c r="N35" i="54"/>
  <c r="N36" i="54"/>
  <c r="N37" i="54"/>
  <c r="N38" i="54"/>
  <c r="N39" i="54"/>
  <c r="N40" i="54"/>
  <c r="N41" i="54"/>
  <c r="N42" i="54"/>
  <c r="N43" i="54"/>
  <c r="N44" i="54"/>
  <c r="N45" i="54"/>
  <c r="N46" i="54"/>
  <c r="N47" i="54"/>
  <c r="N48" i="54"/>
  <c r="N49" i="54"/>
  <c r="N50" i="54"/>
  <c r="N51" i="54"/>
  <c r="N52" i="54"/>
  <c r="N53" i="54"/>
  <c r="N54" i="54"/>
  <c r="N55" i="54"/>
  <c r="N56" i="54"/>
  <c r="N57" i="54"/>
  <c r="N58" i="54"/>
  <c r="N59" i="54"/>
  <c r="N60" i="54"/>
  <c r="N61" i="54"/>
  <c r="N62" i="54"/>
  <c r="N63" i="54"/>
  <c r="N64" i="54"/>
  <c r="N65" i="54"/>
  <c r="N66" i="54"/>
  <c r="N67" i="54"/>
  <c r="N68" i="54"/>
  <c r="N69" i="54"/>
  <c r="N70" i="54"/>
  <c r="N71" i="54"/>
  <c r="N72" i="54"/>
  <c r="N73" i="54"/>
  <c r="N74" i="54"/>
  <c r="N75" i="54"/>
  <c r="N76" i="54"/>
  <c r="N77" i="54"/>
  <c r="N78" i="54"/>
  <c r="N79" i="54"/>
  <c r="N80" i="54"/>
  <c r="N81" i="54"/>
  <c r="N82" i="54"/>
  <c r="N83" i="54"/>
  <c r="N84" i="54"/>
  <c r="N85" i="54"/>
  <c r="N86" i="54"/>
  <c r="N87" i="54"/>
  <c r="N88" i="54"/>
  <c r="N89" i="54"/>
  <c r="N90" i="54"/>
  <c r="N91" i="54"/>
  <c r="N92" i="54"/>
  <c r="N93" i="54"/>
  <c r="N94" i="54"/>
  <c r="N95" i="54"/>
  <c r="N96" i="54"/>
  <c r="N97" i="54"/>
  <c r="N98" i="54"/>
  <c r="N99" i="54"/>
  <c r="N100" i="54"/>
  <c r="N101" i="54"/>
  <c r="N102" i="54"/>
  <c r="N103" i="54"/>
  <c r="N104" i="54"/>
  <c r="N105" i="54"/>
  <c r="N106" i="54"/>
  <c r="N107" i="54"/>
  <c r="N108" i="54"/>
  <c r="N109" i="54"/>
  <c r="N110" i="54"/>
  <c r="N111" i="54"/>
  <c r="N112" i="54"/>
  <c r="N113" i="54"/>
  <c r="N114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3" i="54"/>
  <c r="G34" i="54"/>
  <c r="G35" i="54"/>
  <c r="G36" i="54"/>
  <c r="G37" i="54"/>
  <c r="G38" i="54"/>
  <c r="G39" i="54"/>
  <c r="G40" i="54"/>
  <c r="G41" i="54"/>
  <c r="G42" i="54"/>
  <c r="G43" i="54"/>
  <c r="G44" i="54"/>
  <c r="G45" i="54"/>
  <c r="G46" i="54"/>
  <c r="G47" i="54"/>
  <c r="G48" i="54"/>
  <c r="G49" i="54"/>
  <c r="G50" i="54"/>
  <c r="G51" i="54"/>
  <c r="G52" i="54"/>
  <c r="G53" i="54"/>
  <c r="G54" i="54"/>
  <c r="G55" i="54"/>
  <c r="G56" i="54"/>
  <c r="G57" i="54"/>
  <c r="G58" i="54"/>
  <c r="G59" i="54"/>
  <c r="G60" i="54"/>
  <c r="G61" i="54"/>
  <c r="G62" i="54"/>
  <c r="G63" i="54"/>
  <c r="G64" i="54"/>
  <c r="G65" i="54"/>
  <c r="G66" i="54"/>
  <c r="G67" i="54"/>
  <c r="G68" i="54"/>
  <c r="G69" i="54"/>
  <c r="G70" i="54"/>
  <c r="G71" i="54"/>
  <c r="G72" i="54"/>
  <c r="G73" i="54"/>
  <c r="G74" i="54"/>
  <c r="G75" i="54"/>
  <c r="G76" i="54"/>
  <c r="G77" i="54"/>
  <c r="G78" i="54"/>
  <c r="G79" i="54"/>
  <c r="G80" i="54"/>
  <c r="G81" i="54"/>
  <c r="G82" i="54"/>
  <c r="G83" i="54"/>
  <c r="G84" i="54"/>
  <c r="G85" i="54"/>
  <c r="G86" i="54"/>
  <c r="G87" i="54"/>
  <c r="G88" i="54"/>
  <c r="G89" i="54"/>
  <c r="G90" i="54"/>
  <c r="G91" i="54"/>
  <c r="G92" i="54"/>
  <c r="G93" i="54"/>
  <c r="G94" i="54"/>
  <c r="G95" i="54"/>
  <c r="G96" i="54"/>
  <c r="G97" i="54"/>
  <c r="G98" i="54"/>
  <c r="G99" i="54"/>
  <c r="G100" i="54"/>
  <c r="G101" i="54"/>
  <c r="G102" i="54"/>
  <c r="G103" i="54"/>
  <c r="G104" i="54"/>
  <c r="G105" i="54"/>
  <c r="G106" i="54"/>
  <c r="G107" i="54"/>
  <c r="G108" i="54"/>
  <c r="G109" i="54"/>
  <c r="G110" i="54"/>
  <c r="G111" i="54"/>
  <c r="G112" i="54"/>
  <c r="G113" i="54"/>
  <c r="G114" i="54"/>
  <c r="G56" i="22"/>
  <c r="AA115" i="54"/>
  <c r="Y8" i="54" s="1"/>
  <c r="G6" i="85"/>
  <c r="O6" i="85"/>
  <c r="W6" i="85"/>
  <c r="AE6" i="85"/>
  <c r="AE6" i="58"/>
  <c r="W6" i="58"/>
  <c r="O6" i="58"/>
  <c r="G6" i="58"/>
  <c r="U53" i="64" l="1"/>
  <c r="N53" i="64"/>
  <c r="G69" i="55"/>
  <c r="G61" i="55"/>
  <c r="G3" i="54"/>
  <c r="M56" i="22" l="1"/>
  <c r="K8" i="22" s="1"/>
  <c r="F48" i="1" l="1"/>
  <c r="F46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2" i="1"/>
  <c r="F43" i="1"/>
  <c r="F44" i="1"/>
  <c r="F45" i="1"/>
  <c r="F20" i="1"/>
  <c r="AD8" i="85"/>
  <c r="V8" i="85"/>
  <c r="N8" i="85"/>
  <c r="F8" i="85"/>
  <c r="AD8" i="58"/>
  <c r="V8" i="58"/>
  <c r="N8" i="58"/>
  <c r="F8" i="58"/>
  <c r="F11" i="1"/>
  <c r="F10" i="1"/>
  <c r="E11" i="1"/>
  <c r="E10" i="1"/>
  <c r="AG17" i="53"/>
  <c r="E17" i="1" l="1"/>
  <c r="F17" i="1"/>
  <c r="N55" i="85"/>
  <c r="P11" i="53" s="1"/>
  <c r="AA6" i="85"/>
  <c r="S6" i="85"/>
  <c r="K6" i="85"/>
  <c r="C6" i="85"/>
  <c r="AF6" i="85"/>
  <c r="X6" i="85"/>
  <c r="P6" i="85"/>
  <c r="AD55" i="85"/>
  <c r="AH11" i="53" s="1"/>
  <c r="V55" i="85"/>
  <c r="Y11" i="53" s="1"/>
  <c r="F55" i="85"/>
  <c r="G11" i="53" s="1"/>
  <c r="AE4" i="85"/>
  <c r="AA4" i="85"/>
  <c r="W4" i="85"/>
  <c r="S4" i="85"/>
  <c r="O4" i="85"/>
  <c r="K4" i="85"/>
  <c r="G4" i="85"/>
  <c r="C4" i="85"/>
  <c r="AE3" i="85"/>
  <c r="AA3" i="85"/>
  <c r="W3" i="85"/>
  <c r="U3" i="85"/>
  <c r="S3" i="85"/>
  <c r="O3" i="85"/>
  <c r="K3" i="85"/>
  <c r="G3" i="85"/>
  <c r="C3" i="85"/>
  <c r="X17" i="53"/>
  <c r="O17" i="53"/>
  <c r="F17" i="53"/>
  <c r="V153" i="58"/>
  <c r="Y10" i="53" s="1"/>
  <c r="AA10" i="53" l="1"/>
  <c r="Z10" i="53"/>
  <c r="AA11" i="53"/>
  <c r="Z11" i="53"/>
  <c r="AJ11" i="53"/>
  <c r="AI11" i="53"/>
  <c r="R11" i="53"/>
  <c r="Q11" i="53"/>
  <c r="I11" i="53"/>
  <c r="H11" i="53"/>
  <c r="F10" i="85"/>
  <c r="F12" i="85" s="1"/>
  <c r="AD10" i="85"/>
  <c r="AD12" i="85" s="1"/>
  <c r="N10" i="85"/>
  <c r="N12" i="85" s="1"/>
  <c r="G11" i="1"/>
  <c r="I11" i="1" s="1"/>
  <c r="V10" i="85"/>
  <c r="V12" i="85" s="1"/>
  <c r="V10" i="58"/>
  <c r="V12" i="58" s="1"/>
  <c r="M22" i="55"/>
  <c r="M20" i="55"/>
  <c r="M28" i="55"/>
  <c r="D6" i="83"/>
  <c r="G13" i="83" s="1"/>
  <c r="F2" i="83"/>
  <c r="T2" i="83" s="1"/>
  <c r="G3" i="83"/>
  <c r="AB3" i="83" s="1"/>
  <c r="AA52" i="83"/>
  <c r="T52" i="83"/>
  <c r="R8" i="83" s="1"/>
  <c r="M52" i="83"/>
  <c r="K8" i="83" s="1"/>
  <c r="F52" i="83"/>
  <c r="D8" i="83" s="1"/>
  <c r="F4" i="83"/>
  <c r="M4" i="83" s="1"/>
  <c r="F3" i="83"/>
  <c r="AA3" i="83" s="1"/>
  <c r="F1" i="83"/>
  <c r="M1" i="83" s="1"/>
  <c r="D6" i="82"/>
  <c r="G13" i="82" s="1"/>
  <c r="F2" i="82"/>
  <c r="AA2" i="82" s="1"/>
  <c r="G3" i="82"/>
  <c r="AB3" i="82" s="1"/>
  <c r="AA52" i="82"/>
  <c r="Y8" i="82" s="1"/>
  <c r="T52" i="82"/>
  <c r="R8" i="82" s="1"/>
  <c r="M52" i="82"/>
  <c r="K8" i="82" s="1"/>
  <c r="F52" i="82"/>
  <c r="D8" i="82" s="1"/>
  <c r="F4" i="82"/>
  <c r="AA4" i="82" s="1"/>
  <c r="F3" i="82"/>
  <c r="AA3" i="82" s="1"/>
  <c r="F1" i="82"/>
  <c r="T1" i="82" s="1"/>
  <c r="D6" i="81"/>
  <c r="G13" i="81" s="1"/>
  <c r="F2" i="81"/>
  <c r="AA2" i="81" s="1"/>
  <c r="G3" i="81"/>
  <c r="AB3" i="81" s="1"/>
  <c r="AA52" i="81"/>
  <c r="Y8" i="81" s="1"/>
  <c r="AH45" i="53" s="1"/>
  <c r="T52" i="81"/>
  <c r="R8" i="81" s="1"/>
  <c r="M52" i="81"/>
  <c r="K8" i="81" s="1"/>
  <c r="F52" i="81"/>
  <c r="D8" i="81" s="1"/>
  <c r="N45" i="53" s="1"/>
  <c r="F4" i="81"/>
  <c r="AA4" i="81" s="1"/>
  <c r="F3" i="81"/>
  <c r="AA3" i="81" s="1"/>
  <c r="F1" i="81"/>
  <c r="AA1" i="81" s="1"/>
  <c r="D6" i="80"/>
  <c r="G13" i="80" s="1"/>
  <c r="F2" i="80"/>
  <c r="M2" i="80" s="1"/>
  <c r="G3" i="80"/>
  <c r="AB3" i="80" s="1"/>
  <c r="AA52" i="80"/>
  <c r="Y8" i="80" s="1"/>
  <c r="T52" i="80"/>
  <c r="R8" i="80" s="1"/>
  <c r="M52" i="80"/>
  <c r="K8" i="80" s="1"/>
  <c r="F52" i="80"/>
  <c r="D8" i="80" s="1"/>
  <c r="F4" i="80"/>
  <c r="T4" i="80" s="1"/>
  <c r="F3" i="80"/>
  <c r="AA3" i="80" s="1"/>
  <c r="F1" i="80"/>
  <c r="M1" i="80" s="1"/>
  <c r="D6" i="79"/>
  <c r="G13" i="79" s="1"/>
  <c r="F2" i="79"/>
  <c r="AA2" i="79" s="1"/>
  <c r="G3" i="79"/>
  <c r="N3" i="79" s="1"/>
  <c r="AA52" i="79"/>
  <c r="Y8" i="79" s="1"/>
  <c r="AH43" i="53" s="1"/>
  <c r="T52" i="79"/>
  <c r="R8" i="79" s="1"/>
  <c r="M52" i="79"/>
  <c r="K8" i="79" s="1"/>
  <c r="F52" i="79"/>
  <c r="D8" i="79" s="1"/>
  <c r="F4" i="79"/>
  <c r="AA4" i="79" s="1"/>
  <c r="F3" i="79"/>
  <c r="T3" i="79" s="1"/>
  <c r="F1" i="79"/>
  <c r="AA1" i="79" s="1"/>
  <c r="D6" i="78"/>
  <c r="G13" i="78" s="1"/>
  <c r="G14" i="78" s="1"/>
  <c r="F2" i="78"/>
  <c r="AA2" i="78" s="1"/>
  <c r="G3" i="78"/>
  <c r="U3" i="78" s="1"/>
  <c r="AA52" i="78"/>
  <c r="Y8" i="78" s="1"/>
  <c r="F4" i="78"/>
  <c r="M4" i="78" s="1"/>
  <c r="F3" i="78"/>
  <c r="AA3" i="78" s="1"/>
  <c r="F1" i="78"/>
  <c r="M1" i="78" s="1"/>
  <c r="G13" i="77"/>
  <c r="G14" i="77" s="1"/>
  <c r="F2" i="77"/>
  <c r="T2" i="77" s="1"/>
  <c r="G3" i="77"/>
  <c r="AB3" i="77" s="1"/>
  <c r="F2" i="76"/>
  <c r="M2" i="76" s="1"/>
  <c r="G3" i="76"/>
  <c r="AB3" i="76" s="1"/>
  <c r="AA53" i="77"/>
  <c r="Y8" i="77" s="1"/>
  <c r="Y40" i="53"/>
  <c r="M53" i="77"/>
  <c r="K8" i="77" s="1"/>
  <c r="P40" i="53" s="1"/>
  <c r="F53" i="77"/>
  <c r="D8" i="77" s="1"/>
  <c r="G40" i="53" s="1"/>
  <c r="F4" i="77"/>
  <c r="AA4" i="77" s="1"/>
  <c r="F3" i="77"/>
  <c r="AA3" i="77" s="1"/>
  <c r="AA1" i="77"/>
  <c r="D6" i="76"/>
  <c r="G13" i="76" s="1"/>
  <c r="T2" i="76"/>
  <c r="U3" i="76"/>
  <c r="AA52" i="76"/>
  <c r="Y8" i="76" s="1"/>
  <c r="F52" i="76"/>
  <c r="D8" i="76" s="1"/>
  <c r="F4" i="76"/>
  <c r="T4" i="76" s="1"/>
  <c r="F3" i="76"/>
  <c r="AA3" i="76" s="1"/>
  <c r="F1" i="76"/>
  <c r="AA1" i="76" s="1"/>
  <c r="D6" i="75"/>
  <c r="G13" i="75" s="1"/>
  <c r="F2" i="75"/>
  <c r="T2" i="75" s="1"/>
  <c r="G3" i="75"/>
  <c r="U3" i="75" s="1"/>
  <c r="AA52" i="75"/>
  <c r="Y8" i="75" s="1"/>
  <c r="T52" i="75"/>
  <c r="R8" i="75" s="1"/>
  <c r="F4" i="75"/>
  <c r="M4" i="75" s="1"/>
  <c r="F3" i="75"/>
  <c r="AA3" i="75" s="1"/>
  <c r="F1" i="75"/>
  <c r="M1" i="75" s="1"/>
  <c r="D6" i="74"/>
  <c r="G13" i="74" s="1"/>
  <c r="G14" i="74" s="1"/>
  <c r="F2" i="74"/>
  <c r="AA2" i="74" s="1"/>
  <c r="G3" i="74"/>
  <c r="AB3" i="74" s="1"/>
  <c r="AA53" i="74"/>
  <c r="Y8" i="74" s="1"/>
  <c r="F4" i="74"/>
  <c r="AA4" i="74" s="1"/>
  <c r="F3" i="74"/>
  <c r="T3" i="74" s="1"/>
  <c r="F1" i="74"/>
  <c r="M1" i="74" s="1"/>
  <c r="D6" i="73"/>
  <c r="G13" i="73" s="1"/>
  <c r="G14" i="73" s="1"/>
  <c r="F2" i="73"/>
  <c r="AA2" i="73" s="1"/>
  <c r="G3" i="73"/>
  <c r="N3" i="73" s="1"/>
  <c r="AA115" i="73"/>
  <c r="Y8" i="73" s="1"/>
  <c r="T115" i="73"/>
  <c r="R8" i="73" s="1"/>
  <c r="M115" i="73"/>
  <c r="K8" i="73" s="1"/>
  <c r="F115" i="73"/>
  <c r="D8" i="73" s="1"/>
  <c r="F4" i="73"/>
  <c r="M4" i="73" s="1"/>
  <c r="F3" i="73"/>
  <c r="AA3" i="73" s="1"/>
  <c r="F1" i="73"/>
  <c r="M1" i="73" s="1"/>
  <c r="D6" i="72"/>
  <c r="G13" i="72" s="1"/>
  <c r="G14" i="72" s="1"/>
  <c r="AA2" i="72"/>
  <c r="G3" i="72"/>
  <c r="AB3" i="72" s="1"/>
  <c r="AA115" i="72"/>
  <c r="Y8" i="72" s="1"/>
  <c r="AH35" i="53" s="1"/>
  <c r="T115" i="72"/>
  <c r="R8" i="72" s="1"/>
  <c r="M115" i="72"/>
  <c r="K8" i="72" s="1"/>
  <c r="F115" i="72"/>
  <c r="D8" i="72" s="1"/>
  <c r="F4" i="72"/>
  <c r="AA4" i="72" s="1"/>
  <c r="F3" i="72"/>
  <c r="AA3" i="72" s="1"/>
  <c r="F1" i="72"/>
  <c r="AA1" i="72" s="1"/>
  <c r="D6" i="71"/>
  <c r="G13" i="71" s="1"/>
  <c r="G14" i="71" s="1"/>
  <c r="F2" i="71"/>
  <c r="AA2" i="71" s="1"/>
  <c r="G3" i="71"/>
  <c r="AB3" i="71" s="1"/>
  <c r="AA115" i="71"/>
  <c r="Y8" i="71" s="1"/>
  <c r="T115" i="71"/>
  <c r="R8" i="71" s="1"/>
  <c r="M115" i="71"/>
  <c r="K8" i="71" s="1"/>
  <c r="F115" i="71"/>
  <c r="D8" i="71" s="1"/>
  <c r="F4" i="71"/>
  <c r="T4" i="71" s="1"/>
  <c r="F3" i="71"/>
  <c r="AA3" i="71" s="1"/>
  <c r="F1" i="71"/>
  <c r="AA1" i="71" s="1"/>
  <c r="D6" i="70"/>
  <c r="G13" i="70" s="1"/>
  <c r="F2" i="70"/>
  <c r="M2" i="70" s="1"/>
  <c r="G3" i="70"/>
  <c r="AB3" i="70" s="1"/>
  <c r="AA52" i="70"/>
  <c r="Y8" i="70" s="1"/>
  <c r="T52" i="70"/>
  <c r="R8" i="70" s="1"/>
  <c r="M52" i="70"/>
  <c r="K8" i="70" s="1"/>
  <c r="F52" i="70"/>
  <c r="D8" i="70" s="1"/>
  <c r="F4" i="70"/>
  <c r="M4" i="70" s="1"/>
  <c r="F3" i="70"/>
  <c r="AA3" i="70" s="1"/>
  <c r="F1" i="70"/>
  <c r="M1" i="70" s="1"/>
  <c r="D6" i="69"/>
  <c r="G13" i="69" s="1"/>
  <c r="G14" i="69" s="1"/>
  <c r="F2" i="69"/>
  <c r="AA2" i="69" s="1"/>
  <c r="G3" i="69"/>
  <c r="AB3" i="69" s="1"/>
  <c r="AA53" i="69"/>
  <c r="Y8" i="69" s="1"/>
  <c r="F53" i="69"/>
  <c r="D8" i="69" s="1"/>
  <c r="G32" i="53" s="1"/>
  <c r="H32" i="53" s="1"/>
  <c r="N32" i="53" s="1"/>
  <c r="F4" i="69"/>
  <c r="AA4" i="69" s="1"/>
  <c r="F3" i="69"/>
  <c r="AA3" i="69" s="1"/>
  <c r="F1" i="69"/>
  <c r="AA1" i="69" s="1"/>
  <c r="D6" i="68"/>
  <c r="G13" i="68" s="1"/>
  <c r="G14" i="68" s="1"/>
  <c r="F2" i="68"/>
  <c r="AA2" i="68" s="1"/>
  <c r="G3" i="68"/>
  <c r="N3" i="68" s="1"/>
  <c r="AA53" i="68"/>
  <c r="Y8" i="68" s="1"/>
  <c r="AH31" i="53" s="1"/>
  <c r="T53" i="68"/>
  <c r="R8" i="68" s="1"/>
  <c r="M53" i="68"/>
  <c r="K8" i="68" s="1"/>
  <c r="F53" i="68"/>
  <c r="D8" i="68" s="1"/>
  <c r="F4" i="68"/>
  <c r="T4" i="68" s="1"/>
  <c r="F3" i="68"/>
  <c r="M3" i="68" s="1"/>
  <c r="F1" i="68"/>
  <c r="T1" i="68" s="1"/>
  <c r="D6" i="67"/>
  <c r="G13" i="67" s="1"/>
  <c r="G14" i="67" s="1"/>
  <c r="F2" i="67"/>
  <c r="AA2" i="67" s="1"/>
  <c r="G3" i="67"/>
  <c r="AB3" i="67" s="1"/>
  <c r="AA54" i="67"/>
  <c r="Y8" i="67" s="1"/>
  <c r="AH30" i="53" s="1"/>
  <c r="T54" i="67"/>
  <c r="R8" i="67" s="1"/>
  <c r="Y30" i="53" s="1"/>
  <c r="M54" i="67"/>
  <c r="K8" i="67" s="1"/>
  <c r="F54" i="67"/>
  <c r="D8" i="67" s="1"/>
  <c r="F4" i="67"/>
  <c r="AA4" i="67" s="1"/>
  <c r="F3" i="67"/>
  <c r="AA3" i="67" s="1"/>
  <c r="F1" i="67"/>
  <c r="AA1" i="67" s="1"/>
  <c r="K6" i="81" l="1"/>
  <c r="N13" i="81" s="1"/>
  <c r="AB3" i="75"/>
  <c r="N3" i="75"/>
  <c r="AB3" i="79"/>
  <c r="M25" i="55"/>
  <c r="Y8" i="83"/>
  <c r="AH48" i="53" s="1"/>
  <c r="K6" i="69"/>
  <c r="N13" i="69" s="1"/>
  <c r="N14" i="69" s="1"/>
  <c r="AA2" i="75"/>
  <c r="AA4" i="83"/>
  <c r="AH32" i="53"/>
  <c r="H11" i="1"/>
  <c r="AH40" i="53"/>
  <c r="G40" i="1" s="1"/>
  <c r="AH34" i="53"/>
  <c r="Y35" i="53"/>
  <c r="AA2" i="76"/>
  <c r="U3" i="77"/>
  <c r="U3" i="73"/>
  <c r="AB3" i="73"/>
  <c r="AA4" i="68"/>
  <c r="M4" i="68"/>
  <c r="T4" i="83"/>
  <c r="P37" i="53"/>
  <c r="G30" i="53"/>
  <c r="H30" i="53" s="1"/>
  <c r="N30" i="53" s="1"/>
  <c r="Y32" i="53"/>
  <c r="AH33" i="53"/>
  <c r="Y33" i="53"/>
  <c r="G34" i="53"/>
  <c r="H34" i="53" s="1"/>
  <c r="N34" i="53" s="1"/>
  <c r="AH36" i="53"/>
  <c r="G36" i="53"/>
  <c r="H36" i="53" s="1"/>
  <c r="N36" i="53" s="1"/>
  <c r="G37" i="53"/>
  <c r="AH37" i="53"/>
  <c r="AH38" i="53"/>
  <c r="AH39" i="53"/>
  <c r="Y39" i="53"/>
  <c r="G39" i="53"/>
  <c r="H39" i="53" s="1"/>
  <c r="N39" i="53" s="1"/>
  <c r="H40" i="53"/>
  <c r="N40" i="53" s="1"/>
  <c r="AH42" i="53"/>
  <c r="N43" i="53"/>
  <c r="AH44" i="53"/>
  <c r="Y44" i="53"/>
  <c r="N44" i="53"/>
  <c r="Y45" i="53"/>
  <c r="AH46" i="53"/>
  <c r="N46" i="53"/>
  <c r="P48" i="53"/>
  <c r="M21" i="55"/>
  <c r="M17" i="55"/>
  <c r="M24" i="55"/>
  <c r="M27" i="55"/>
  <c r="M19" i="55"/>
  <c r="M16" i="55"/>
  <c r="M23" i="55"/>
  <c r="M26" i="55"/>
  <c r="M18" i="55"/>
  <c r="AA1" i="75"/>
  <c r="M3" i="73"/>
  <c r="D10" i="81"/>
  <c r="T1" i="83"/>
  <c r="AA1" i="83"/>
  <c r="M2" i="77"/>
  <c r="AB3" i="78"/>
  <c r="AA2" i="83"/>
  <c r="M3" i="79"/>
  <c r="T1" i="75"/>
  <c r="AA2" i="77"/>
  <c r="M2" i="72"/>
  <c r="AA2" i="80"/>
  <c r="T2" i="72"/>
  <c r="M1" i="68"/>
  <c r="AA1" i="68"/>
  <c r="T4" i="73"/>
  <c r="T3" i="68"/>
  <c r="AA4" i="73"/>
  <c r="T1" i="78"/>
  <c r="T4" i="79"/>
  <c r="N3" i="83"/>
  <c r="T1" i="73"/>
  <c r="T4" i="75"/>
  <c r="T4" i="78"/>
  <c r="AA1" i="73"/>
  <c r="AA4" i="75"/>
  <c r="AA4" i="78"/>
  <c r="M3" i="83"/>
  <c r="AA3" i="68"/>
  <c r="AA2" i="70"/>
  <c r="D10" i="74"/>
  <c r="M3" i="75"/>
  <c r="AA1" i="78"/>
  <c r="T1" i="79"/>
  <c r="U3" i="83"/>
  <c r="AB3" i="68"/>
  <c r="T2" i="70"/>
  <c r="N3" i="77"/>
  <c r="M3" i="78"/>
  <c r="T3" i="83"/>
  <c r="M2" i="83"/>
  <c r="M1" i="82"/>
  <c r="M4" i="82"/>
  <c r="P46" i="53"/>
  <c r="T4" i="82"/>
  <c r="AA1" i="82"/>
  <c r="T3" i="82"/>
  <c r="M2" i="82"/>
  <c r="U3" i="82"/>
  <c r="M3" i="82"/>
  <c r="N3" i="82"/>
  <c r="T2" i="82"/>
  <c r="M1" i="81"/>
  <c r="M4" i="81"/>
  <c r="T1" i="81"/>
  <c r="M3" i="81"/>
  <c r="T4" i="81"/>
  <c r="N3" i="81"/>
  <c r="M2" i="81"/>
  <c r="U3" i="81"/>
  <c r="T3" i="81"/>
  <c r="T2" i="81"/>
  <c r="T1" i="80"/>
  <c r="AA1" i="80"/>
  <c r="N3" i="80"/>
  <c r="AA4" i="80"/>
  <c r="T3" i="80"/>
  <c r="M3" i="80"/>
  <c r="T2" i="80"/>
  <c r="M4" i="80"/>
  <c r="U3" i="80"/>
  <c r="M1" i="79"/>
  <c r="M4" i="79"/>
  <c r="M2" i="79"/>
  <c r="U3" i="79"/>
  <c r="T2" i="79"/>
  <c r="AA3" i="79"/>
  <c r="N3" i="78"/>
  <c r="N42" i="53"/>
  <c r="P42" i="53"/>
  <c r="T3" i="78"/>
  <c r="M2" i="78"/>
  <c r="T2" i="78"/>
  <c r="M4" i="77"/>
  <c r="T1" i="77"/>
  <c r="M3" i="77"/>
  <c r="T4" i="77"/>
  <c r="T3" i="77"/>
  <c r="M1" i="77"/>
  <c r="AA4" i="76"/>
  <c r="T3" i="76"/>
  <c r="M1" i="76"/>
  <c r="M4" i="76"/>
  <c r="T1" i="76"/>
  <c r="M3" i="76"/>
  <c r="N3" i="76"/>
  <c r="P38" i="53"/>
  <c r="T3" i="75"/>
  <c r="M2" i="75"/>
  <c r="M4" i="74"/>
  <c r="T1" i="74"/>
  <c r="M3" i="74"/>
  <c r="T4" i="74"/>
  <c r="AA1" i="74"/>
  <c r="N3" i="74"/>
  <c r="M2" i="74"/>
  <c r="U3" i="74"/>
  <c r="T2" i="74"/>
  <c r="AA3" i="74"/>
  <c r="T3" i="73"/>
  <c r="M2" i="73"/>
  <c r="T2" i="73"/>
  <c r="M1" i="72"/>
  <c r="M4" i="72"/>
  <c r="P35" i="53"/>
  <c r="T1" i="72"/>
  <c r="M3" i="72"/>
  <c r="T4" i="72"/>
  <c r="N3" i="72"/>
  <c r="T3" i="72"/>
  <c r="U3" i="72"/>
  <c r="M1" i="71"/>
  <c r="M4" i="71"/>
  <c r="P34" i="53"/>
  <c r="T1" i="71"/>
  <c r="AA4" i="71"/>
  <c r="T3" i="71"/>
  <c r="M2" i="71"/>
  <c r="U3" i="71"/>
  <c r="M3" i="71"/>
  <c r="N3" i="71"/>
  <c r="T2" i="71"/>
  <c r="P33" i="53"/>
  <c r="T1" i="70"/>
  <c r="M3" i="70"/>
  <c r="T4" i="70"/>
  <c r="AA1" i="70"/>
  <c r="N3" i="70"/>
  <c r="AA4" i="70"/>
  <c r="T3" i="70"/>
  <c r="U3" i="70"/>
  <c r="D10" i="69"/>
  <c r="M1" i="69"/>
  <c r="T1" i="69"/>
  <c r="M3" i="69"/>
  <c r="N3" i="69"/>
  <c r="T3" i="69"/>
  <c r="M2" i="69"/>
  <c r="U3" i="69"/>
  <c r="M4" i="69"/>
  <c r="T4" i="69"/>
  <c r="T2" i="69"/>
  <c r="U3" i="68"/>
  <c r="M2" i="68"/>
  <c r="T2" i="68"/>
  <c r="P30" i="53"/>
  <c r="T1" i="67"/>
  <c r="M3" i="67"/>
  <c r="T4" i="67"/>
  <c r="M1" i="67"/>
  <c r="M4" i="67"/>
  <c r="N3" i="67"/>
  <c r="T3" i="67"/>
  <c r="M2" i="67"/>
  <c r="U3" i="67"/>
  <c r="T2" i="67"/>
  <c r="D6" i="66"/>
  <c r="G13" i="66" s="1"/>
  <c r="AA2" i="66"/>
  <c r="AB3" i="66"/>
  <c r="AA54" i="66"/>
  <c r="Y8" i="66" s="1"/>
  <c r="T54" i="66"/>
  <c r="R8" i="66" s="1"/>
  <c r="M54" i="66"/>
  <c r="K8" i="66" s="1"/>
  <c r="F54" i="66"/>
  <c r="D8" i="66" s="1"/>
  <c r="M4" i="66"/>
  <c r="AA3" i="66"/>
  <c r="M1" i="66"/>
  <c r="F2" i="65"/>
  <c r="AA2" i="65" s="1"/>
  <c r="G3" i="65"/>
  <c r="U3" i="65" s="1"/>
  <c r="D6" i="65"/>
  <c r="G13" i="65" s="1"/>
  <c r="G14" i="65" s="1"/>
  <c r="AA53" i="65"/>
  <c r="Y8" i="65" s="1"/>
  <c r="T53" i="65"/>
  <c r="R8" i="65" s="1"/>
  <c r="M53" i="65"/>
  <c r="K8" i="65" s="1"/>
  <c r="F53" i="65"/>
  <c r="D8" i="65" s="1"/>
  <c r="F4" i="65"/>
  <c r="AA4" i="65" s="1"/>
  <c r="F3" i="65"/>
  <c r="T3" i="65" s="1"/>
  <c r="F1" i="65"/>
  <c r="AA1" i="65" s="1"/>
  <c r="D6" i="64"/>
  <c r="G13" i="64" s="1"/>
  <c r="G14" i="64" s="1"/>
  <c r="F2" i="64"/>
  <c r="AA2" i="64" s="1"/>
  <c r="G3" i="64"/>
  <c r="AB3" i="64" s="1"/>
  <c r="AA53" i="64"/>
  <c r="Y8" i="64" s="1"/>
  <c r="T53" i="64"/>
  <c r="R8" i="64" s="1"/>
  <c r="M53" i="64"/>
  <c r="K8" i="64" s="1"/>
  <c r="F53" i="64"/>
  <c r="D8" i="64" s="1"/>
  <c r="F4" i="64"/>
  <c r="AA4" i="64" s="1"/>
  <c r="F3" i="64"/>
  <c r="M3" i="64" s="1"/>
  <c r="F1" i="64"/>
  <c r="AA1" i="64" s="1"/>
  <c r="F2" i="63"/>
  <c r="T2" i="63" s="1"/>
  <c r="G3" i="63"/>
  <c r="AB3" i="63" s="1"/>
  <c r="AA115" i="63"/>
  <c r="Y8" i="63" s="1"/>
  <c r="T115" i="63"/>
  <c r="R8" i="63" s="1"/>
  <c r="M115" i="63"/>
  <c r="K8" i="63" s="1"/>
  <c r="F115" i="63"/>
  <c r="D8" i="63" s="1"/>
  <c r="F4" i="63"/>
  <c r="T4" i="63" s="1"/>
  <c r="F3" i="63"/>
  <c r="AA3" i="63" s="1"/>
  <c r="F1" i="63"/>
  <c r="AA1" i="63" s="1"/>
  <c r="F2" i="62"/>
  <c r="AA2" i="62" s="1"/>
  <c r="G3" i="62"/>
  <c r="AB3" i="62" s="1"/>
  <c r="AA115" i="62"/>
  <c r="Y8" i="62" s="1"/>
  <c r="T115" i="62"/>
  <c r="R8" i="62" s="1"/>
  <c r="Y25" i="53" s="1"/>
  <c r="M115" i="62"/>
  <c r="K8" i="62" s="1"/>
  <c r="F115" i="62"/>
  <c r="D8" i="62" s="1"/>
  <c r="F4" i="62"/>
  <c r="M4" i="62" s="1"/>
  <c r="F3" i="62"/>
  <c r="AA3" i="62" s="1"/>
  <c r="F1" i="62"/>
  <c r="AA1" i="62" s="1"/>
  <c r="F2" i="61"/>
  <c r="AA2" i="61" s="1"/>
  <c r="G3" i="61"/>
  <c r="AB3" i="61" s="1"/>
  <c r="AA115" i="61"/>
  <c r="Y8" i="61" s="1"/>
  <c r="AH24" i="53" s="1"/>
  <c r="T115" i="61"/>
  <c r="R8" i="61" s="1"/>
  <c r="Y24" i="53" s="1"/>
  <c r="M115" i="61"/>
  <c r="K8" i="61" s="1"/>
  <c r="F115" i="61"/>
  <c r="D8" i="61" s="1"/>
  <c r="F4" i="61"/>
  <c r="AA4" i="61" s="1"/>
  <c r="F3" i="61"/>
  <c r="AA3" i="61" s="1"/>
  <c r="F1" i="61"/>
  <c r="AA1" i="61" s="1"/>
  <c r="F2" i="60"/>
  <c r="AA2" i="60" s="1"/>
  <c r="G3" i="60"/>
  <c r="AB3" i="60" s="1"/>
  <c r="AA115" i="60"/>
  <c r="Y8" i="60" s="1"/>
  <c r="T115" i="60"/>
  <c r="R8" i="60" s="1"/>
  <c r="M115" i="60"/>
  <c r="K8" i="60" s="1"/>
  <c r="F115" i="60"/>
  <c r="D8" i="60" s="1"/>
  <c r="F4" i="60"/>
  <c r="M4" i="60" s="1"/>
  <c r="F3" i="60"/>
  <c r="AA3" i="60" s="1"/>
  <c r="F1" i="60"/>
  <c r="AA1" i="60" s="1"/>
  <c r="F2" i="59"/>
  <c r="AA2" i="59" s="1"/>
  <c r="G3" i="59"/>
  <c r="AB3" i="59" s="1"/>
  <c r="AA54" i="59"/>
  <c r="Y8" i="59" s="1"/>
  <c r="T54" i="59"/>
  <c r="R8" i="59" s="1"/>
  <c r="M54" i="59"/>
  <c r="K8" i="59" s="1"/>
  <c r="F54" i="59"/>
  <c r="D8" i="59" s="1"/>
  <c r="F4" i="59"/>
  <c r="T4" i="59" s="1"/>
  <c r="F3" i="59"/>
  <c r="AA3" i="59" s="1"/>
  <c r="F1" i="59"/>
  <c r="AA1" i="59" s="1"/>
  <c r="I40" i="1" l="1"/>
  <c r="H40" i="1"/>
  <c r="Q42" i="53"/>
  <c r="W42" i="53" s="1"/>
  <c r="Q46" i="53"/>
  <c r="W46" i="53" s="1"/>
  <c r="N13" i="93"/>
  <c r="K10" i="93"/>
  <c r="E22" i="1"/>
  <c r="K6" i="80"/>
  <c r="N13" i="80" s="1"/>
  <c r="N14" i="80" s="1"/>
  <c r="K6" i="73"/>
  <c r="I37" i="53"/>
  <c r="H37" i="53"/>
  <c r="N37" i="53" s="1"/>
  <c r="D6" i="59"/>
  <c r="G13" i="59" s="1"/>
  <c r="K6" i="77"/>
  <c r="K6" i="76"/>
  <c r="Q30" i="53"/>
  <c r="W30" i="53" s="1"/>
  <c r="K6" i="67"/>
  <c r="K6" i="82"/>
  <c r="K6" i="79"/>
  <c r="K6" i="78"/>
  <c r="Q34" i="53"/>
  <c r="W34" i="53" s="1"/>
  <c r="K6" i="71"/>
  <c r="D10" i="79"/>
  <c r="D10" i="76"/>
  <c r="Y23" i="53"/>
  <c r="G30" i="1"/>
  <c r="D10" i="67"/>
  <c r="T2" i="60"/>
  <c r="D10" i="77"/>
  <c r="D10" i="80"/>
  <c r="T2" i="59"/>
  <c r="AA2" i="63"/>
  <c r="Y26" i="53"/>
  <c r="D10" i="73"/>
  <c r="G28" i="53"/>
  <c r="H28" i="53" s="1"/>
  <c r="N28" i="53" s="1"/>
  <c r="AH22" i="53"/>
  <c r="Y22" i="53"/>
  <c r="AH23" i="53"/>
  <c r="G23" i="53"/>
  <c r="G24" i="53"/>
  <c r="AH25" i="53"/>
  <c r="G25" i="53"/>
  <c r="AH26" i="53"/>
  <c r="G26" i="53"/>
  <c r="AH27" i="53"/>
  <c r="Y27" i="53"/>
  <c r="AH28" i="53"/>
  <c r="AH29" i="53"/>
  <c r="Y29" i="53"/>
  <c r="Y31" i="53"/>
  <c r="P31" i="53"/>
  <c r="D10" i="68"/>
  <c r="G31" i="53"/>
  <c r="H31" i="53" s="1"/>
  <c r="N31" i="53" s="1"/>
  <c r="K10" i="69"/>
  <c r="P32" i="53"/>
  <c r="D10" i="70"/>
  <c r="G33" i="53"/>
  <c r="Y34" i="53"/>
  <c r="G34" i="1" s="1"/>
  <c r="D10" i="71"/>
  <c r="G35" i="53"/>
  <c r="D10" i="72"/>
  <c r="Y36" i="53"/>
  <c r="P36" i="53"/>
  <c r="Q36" i="53" s="1"/>
  <c r="W36" i="53" s="1"/>
  <c r="Y37" i="53"/>
  <c r="G37" i="1" s="1"/>
  <c r="Y38" i="53"/>
  <c r="D10" i="75"/>
  <c r="G38" i="53"/>
  <c r="H38" i="53" s="1"/>
  <c r="N38" i="53" s="1"/>
  <c r="P39" i="53"/>
  <c r="G39" i="1" s="1"/>
  <c r="Y42" i="53"/>
  <c r="G42" i="1" s="1"/>
  <c r="D10" i="78"/>
  <c r="Y43" i="53"/>
  <c r="P43" i="53"/>
  <c r="P44" i="53"/>
  <c r="G44" i="1" s="1"/>
  <c r="K10" i="81"/>
  <c r="P45" i="53"/>
  <c r="Q45" i="53" s="1"/>
  <c r="Y46" i="53"/>
  <c r="G46" i="1" s="1"/>
  <c r="I46" i="1" s="1"/>
  <c r="D10" i="82"/>
  <c r="D10" i="83"/>
  <c r="G48" i="53"/>
  <c r="H48" i="53" s="1"/>
  <c r="N48" i="53" s="1"/>
  <c r="Q48" i="53" s="1"/>
  <c r="Y48" i="53"/>
  <c r="T2" i="61"/>
  <c r="AA3" i="65"/>
  <c r="T2" i="66"/>
  <c r="M2" i="65"/>
  <c r="T2" i="65"/>
  <c r="M2" i="66"/>
  <c r="U3" i="61"/>
  <c r="T3" i="61"/>
  <c r="AB3" i="65"/>
  <c r="T1" i="66"/>
  <c r="AA1" i="66"/>
  <c r="AA4" i="66"/>
  <c r="T3" i="66"/>
  <c r="M3" i="66"/>
  <c r="T4" i="66"/>
  <c r="N3" i="66"/>
  <c r="U3" i="66"/>
  <c r="P29" i="53"/>
  <c r="M1" i="65"/>
  <c r="M4" i="65"/>
  <c r="P28" i="53"/>
  <c r="T1" i="65"/>
  <c r="M3" i="65"/>
  <c r="T4" i="65"/>
  <c r="N3" i="65"/>
  <c r="M4" i="64"/>
  <c r="T1" i="64"/>
  <c r="T4" i="64"/>
  <c r="T3" i="64"/>
  <c r="M2" i="64"/>
  <c r="U3" i="64"/>
  <c r="P27" i="53"/>
  <c r="N3" i="64"/>
  <c r="T2" i="64"/>
  <c r="AA3" i="64"/>
  <c r="M1" i="64"/>
  <c r="M2" i="63"/>
  <c r="M1" i="63"/>
  <c r="AA4" i="63"/>
  <c r="T3" i="63"/>
  <c r="M4" i="63"/>
  <c r="P26" i="53"/>
  <c r="T1" i="63"/>
  <c r="N3" i="63"/>
  <c r="U3" i="63"/>
  <c r="M3" i="63"/>
  <c r="M1" i="62"/>
  <c r="P25" i="53"/>
  <c r="T1" i="62"/>
  <c r="M3" i="62"/>
  <c r="T4" i="62"/>
  <c r="N3" i="62"/>
  <c r="AA4" i="62"/>
  <c r="T3" i="62"/>
  <c r="M2" i="62"/>
  <c r="U3" i="62"/>
  <c r="T2" i="62"/>
  <c r="M1" i="61"/>
  <c r="M4" i="61"/>
  <c r="P24" i="53"/>
  <c r="T1" i="61"/>
  <c r="M3" i="61"/>
  <c r="T4" i="61"/>
  <c r="N3" i="61"/>
  <c r="M2" i="61"/>
  <c r="M1" i="60"/>
  <c r="P23" i="53"/>
  <c r="T1" i="60"/>
  <c r="M3" i="60"/>
  <c r="T4" i="60"/>
  <c r="N3" i="60"/>
  <c r="AA4" i="60"/>
  <c r="T3" i="60"/>
  <c r="M2" i="60"/>
  <c r="U3" i="60"/>
  <c r="P22" i="53"/>
  <c r="T1" i="59"/>
  <c r="AA4" i="59"/>
  <c r="T3" i="59"/>
  <c r="M1" i="59"/>
  <c r="M4" i="59"/>
  <c r="N3" i="59"/>
  <c r="M2" i="59"/>
  <c r="U3" i="59"/>
  <c r="M3" i="59"/>
  <c r="Q44" i="53" l="1"/>
  <c r="Q43" i="53"/>
  <c r="W43" i="53" s="1"/>
  <c r="K10" i="80"/>
  <c r="K10" i="82"/>
  <c r="N13" i="82"/>
  <c r="R6" i="82"/>
  <c r="Z46" i="53"/>
  <c r="AF46" i="53" s="1"/>
  <c r="K10" i="79"/>
  <c r="N13" i="79"/>
  <c r="N14" i="79" s="1"/>
  <c r="K10" i="78"/>
  <c r="N13" i="78"/>
  <c r="N14" i="78" s="1"/>
  <c r="R6" i="78"/>
  <c r="Z42" i="53"/>
  <c r="AF42" i="53" s="1"/>
  <c r="K10" i="77"/>
  <c r="N13" i="77"/>
  <c r="N14" i="77" s="1"/>
  <c r="K10" i="76"/>
  <c r="N13" i="76"/>
  <c r="N14" i="76" s="1"/>
  <c r="K10" i="73"/>
  <c r="N13" i="73"/>
  <c r="N14" i="73" s="1"/>
  <c r="R6" i="73"/>
  <c r="Z36" i="53"/>
  <c r="AF36" i="53" s="1"/>
  <c r="K10" i="71"/>
  <c r="N13" i="71"/>
  <c r="N14" i="71" s="1"/>
  <c r="N15" i="71" s="1"/>
  <c r="R6" i="71"/>
  <c r="Z34" i="53"/>
  <c r="AF34" i="53" s="1"/>
  <c r="K10" i="67"/>
  <c r="N13" i="67"/>
  <c r="N14" i="67" s="1"/>
  <c r="R6" i="67"/>
  <c r="Z30" i="53"/>
  <c r="AF30" i="53" s="1"/>
  <c r="G22" i="53"/>
  <c r="H22" i="53" s="1"/>
  <c r="N22" i="53" s="1"/>
  <c r="G14" i="59"/>
  <c r="G33" i="1"/>
  <c r="H33" i="53"/>
  <c r="N33" i="53" s="1"/>
  <c r="Q28" i="53"/>
  <c r="W28" i="53" s="1"/>
  <c r="K6" i="65"/>
  <c r="Q37" i="53"/>
  <c r="W37" i="53" s="1"/>
  <c r="K6" i="74"/>
  <c r="Q38" i="53"/>
  <c r="W38" i="53" s="1"/>
  <c r="K6" i="75"/>
  <c r="Q39" i="53"/>
  <c r="W39" i="53" s="1"/>
  <c r="W48" i="53"/>
  <c r="Z48" i="53" s="1"/>
  <c r="AF48" i="53" s="1"/>
  <c r="K6" i="83"/>
  <c r="G32" i="1"/>
  <c r="Q32" i="53"/>
  <c r="W32" i="53" s="1"/>
  <c r="G45" i="1"/>
  <c r="W45" i="53"/>
  <c r="Q40" i="53"/>
  <c r="W40" i="53" s="1"/>
  <c r="G35" i="1"/>
  <c r="H35" i="53"/>
  <c r="N35" i="53" s="1"/>
  <c r="Q31" i="53"/>
  <c r="W31" i="53" s="1"/>
  <c r="K6" i="68"/>
  <c r="W44" i="53"/>
  <c r="G24" i="1"/>
  <c r="G36" i="1"/>
  <c r="G25" i="1"/>
  <c r="G26" i="1"/>
  <c r="G23" i="1"/>
  <c r="Y28" i="53"/>
  <c r="G28" i="1" s="1"/>
  <c r="D10" i="64"/>
  <c r="G27" i="53"/>
  <c r="H27" i="53" s="1"/>
  <c r="D10" i="59"/>
  <c r="D10" i="65"/>
  <c r="D10" i="66"/>
  <c r="G29" i="53"/>
  <c r="G31" i="1"/>
  <c r="G38" i="1"/>
  <c r="G43" i="1"/>
  <c r="G48" i="1"/>
  <c r="H6" i="58"/>
  <c r="U3" i="58"/>
  <c r="AF6" i="58"/>
  <c r="X6" i="58"/>
  <c r="P6" i="58"/>
  <c r="AA6" i="58"/>
  <c r="S6" i="58"/>
  <c r="K6" i="58"/>
  <c r="Z43" i="53" l="1"/>
  <c r="AF43" i="53" s="1"/>
  <c r="R6" i="79"/>
  <c r="R10" i="79" s="1"/>
  <c r="U13" i="93"/>
  <c r="R10" i="93"/>
  <c r="K10" i="83"/>
  <c r="N13" i="83"/>
  <c r="AI48" i="53"/>
  <c r="Y6" i="83"/>
  <c r="R10" i="82"/>
  <c r="U13" i="82"/>
  <c r="U14" i="82" s="1"/>
  <c r="AI46" i="53"/>
  <c r="Y6" i="82"/>
  <c r="R6" i="81"/>
  <c r="Z45" i="53"/>
  <c r="AF45" i="53" s="1"/>
  <c r="R6" i="80"/>
  <c r="Z44" i="53"/>
  <c r="AF44" i="53" s="1"/>
  <c r="U13" i="79"/>
  <c r="U14" i="79" s="1"/>
  <c r="AI43" i="53"/>
  <c r="Y6" i="79"/>
  <c r="R10" i="78"/>
  <c r="U13" i="78"/>
  <c r="U14" i="78" s="1"/>
  <c r="AI42" i="53"/>
  <c r="Y6" i="78"/>
  <c r="R6" i="77"/>
  <c r="Z40" i="53"/>
  <c r="AF40" i="53" s="1"/>
  <c r="R6" i="76"/>
  <c r="Z39" i="53"/>
  <c r="AF39" i="53" s="1"/>
  <c r="K10" i="75"/>
  <c r="N13" i="75"/>
  <c r="R6" i="75"/>
  <c r="Z38" i="53"/>
  <c r="AF38" i="53" s="1"/>
  <c r="K10" i="74"/>
  <c r="N13" i="74"/>
  <c r="N14" i="74" s="1"/>
  <c r="R6" i="74"/>
  <c r="Z37" i="53"/>
  <c r="AF37" i="53" s="1"/>
  <c r="R10" i="73"/>
  <c r="U13" i="73"/>
  <c r="U14" i="73" s="1"/>
  <c r="AI36" i="53"/>
  <c r="Y6" i="73"/>
  <c r="R10" i="71"/>
  <c r="U13" i="71"/>
  <c r="U14" i="71" s="1"/>
  <c r="AI34" i="53"/>
  <c r="Y6" i="71"/>
  <c r="R6" i="69"/>
  <c r="Z32" i="53"/>
  <c r="AF32" i="53" s="1"/>
  <c r="K10" i="68"/>
  <c r="N13" i="68"/>
  <c r="N14" i="68" s="1"/>
  <c r="N15" i="68" s="1"/>
  <c r="R6" i="68"/>
  <c r="Z31" i="53"/>
  <c r="AF31" i="53" s="1"/>
  <c r="R10" i="67"/>
  <c r="U13" i="67"/>
  <c r="U14" i="67" s="1"/>
  <c r="AI30" i="53"/>
  <c r="Y6" i="67"/>
  <c r="K10" i="65"/>
  <c r="N13" i="65"/>
  <c r="N14" i="65" s="1"/>
  <c r="R6" i="65"/>
  <c r="Z28" i="53"/>
  <c r="AF28" i="53" s="1"/>
  <c r="G22" i="1"/>
  <c r="Q22" i="53"/>
  <c r="W22" i="53" s="1"/>
  <c r="Z22" i="53" s="1"/>
  <c r="AF22" i="53" s="1"/>
  <c r="K6" i="59"/>
  <c r="R6" i="83"/>
  <c r="G27" i="1"/>
  <c r="N27" i="53"/>
  <c r="Q27" i="53" s="1"/>
  <c r="Q35" i="53"/>
  <c r="W35" i="53" s="1"/>
  <c r="K6" i="72"/>
  <c r="Q33" i="53"/>
  <c r="W33" i="53" s="1"/>
  <c r="K6" i="70"/>
  <c r="G29" i="1"/>
  <c r="H29" i="53"/>
  <c r="N29" i="53" s="1"/>
  <c r="G4" i="58"/>
  <c r="O4" i="58"/>
  <c r="AE4" i="58"/>
  <c r="W4" i="58"/>
  <c r="AE3" i="58"/>
  <c r="W3" i="58"/>
  <c r="O3" i="58"/>
  <c r="G3" i="58"/>
  <c r="AA4" i="58"/>
  <c r="S4" i="58"/>
  <c r="K4" i="58"/>
  <c r="C4" i="58"/>
  <c r="AA3" i="58"/>
  <c r="S3" i="58"/>
  <c r="K3" i="58"/>
  <c r="C3" i="58"/>
  <c r="AD153" i="58"/>
  <c r="AH10" i="53" s="1"/>
  <c r="N153" i="58"/>
  <c r="P10" i="53" s="1"/>
  <c r="Q10" i="53" s="1"/>
  <c r="F153" i="58"/>
  <c r="AJ10" i="53" l="1"/>
  <c r="AI10" i="53"/>
  <c r="AB13" i="93"/>
  <c r="Y10" i="93"/>
  <c r="R10" i="53"/>
  <c r="R10" i="83"/>
  <c r="U13" i="83"/>
  <c r="Y10" i="83"/>
  <c r="AB13" i="83"/>
  <c r="Y10" i="82"/>
  <c r="AB13" i="82"/>
  <c r="AB14" i="82" s="1"/>
  <c r="R10" i="81"/>
  <c r="U13" i="81"/>
  <c r="AI45" i="53"/>
  <c r="Y6" i="81"/>
  <c r="R10" i="80"/>
  <c r="U13" i="80"/>
  <c r="U14" i="80" s="1"/>
  <c r="AI44" i="53"/>
  <c r="Y6" i="80"/>
  <c r="Y10" i="79"/>
  <c r="AB13" i="79"/>
  <c r="AB14" i="79" s="1"/>
  <c r="Y10" i="78"/>
  <c r="AB13" i="78"/>
  <c r="AB14" i="78" s="1"/>
  <c r="R10" i="77"/>
  <c r="U13" i="77"/>
  <c r="U14" i="77" s="1"/>
  <c r="AI40" i="53"/>
  <c r="Y6" i="77"/>
  <c r="R10" i="76"/>
  <c r="U13" i="76"/>
  <c r="U14" i="76" s="1"/>
  <c r="AI39" i="53"/>
  <c r="Y6" i="76"/>
  <c r="R10" i="75"/>
  <c r="U13" i="75"/>
  <c r="AI38" i="53"/>
  <c r="Y6" i="75"/>
  <c r="R10" i="74"/>
  <c r="U13" i="74"/>
  <c r="U14" i="74" s="1"/>
  <c r="AI37" i="53"/>
  <c r="Y6" i="74"/>
  <c r="Y10" i="73"/>
  <c r="AB13" i="73"/>
  <c r="AB14" i="73" s="1"/>
  <c r="K10" i="72"/>
  <c r="N13" i="72"/>
  <c r="N14" i="72" s="1"/>
  <c r="R6" i="72"/>
  <c r="Z35" i="53"/>
  <c r="AF35" i="53" s="1"/>
  <c r="Y10" i="71"/>
  <c r="AB13" i="71"/>
  <c r="AB14" i="71" s="1"/>
  <c r="K10" i="70"/>
  <c r="N13" i="70"/>
  <c r="N14" i="70" s="1"/>
  <c r="R6" i="70"/>
  <c r="Z33" i="53"/>
  <c r="AF33" i="53" s="1"/>
  <c r="R10" i="69"/>
  <c r="U13" i="69"/>
  <c r="U14" i="69" s="1"/>
  <c r="AI32" i="53"/>
  <c r="Y6" i="69"/>
  <c r="R10" i="68"/>
  <c r="U13" i="68"/>
  <c r="U14" i="68" s="1"/>
  <c r="U15" i="68" s="1"/>
  <c r="AI31" i="53"/>
  <c r="Y6" i="68"/>
  <c r="Y10" i="67"/>
  <c r="AB13" i="67"/>
  <c r="AB14" i="67" s="1"/>
  <c r="R10" i="65"/>
  <c r="U13" i="65"/>
  <c r="U14" i="65" s="1"/>
  <c r="AI28" i="53"/>
  <c r="Y6" i="65"/>
  <c r="K10" i="59"/>
  <c r="N13" i="59"/>
  <c r="R6" i="59"/>
  <c r="AI22" i="53"/>
  <c r="Y6" i="59"/>
  <c r="Q29" i="53"/>
  <c r="W29" i="53" s="1"/>
  <c r="K6" i="66"/>
  <c r="W27" i="53"/>
  <c r="K6" i="64"/>
  <c r="AD10" i="58"/>
  <c r="AD12" i="58" s="1"/>
  <c r="N10" i="58"/>
  <c r="N12" i="58" s="1"/>
  <c r="G10" i="53"/>
  <c r="F10" i="58" s="1"/>
  <c r="C6" i="58"/>
  <c r="I10" i="53" l="1"/>
  <c r="K10" i="66"/>
  <c r="N13" i="66"/>
  <c r="N14" i="66" s="1"/>
  <c r="Y10" i="81"/>
  <c r="AB13" i="81"/>
  <c r="Y10" i="80"/>
  <c r="AB13" i="80"/>
  <c r="AB14" i="80" s="1"/>
  <c r="Y10" i="77"/>
  <c r="AB13" i="77"/>
  <c r="AB14" i="77" s="1"/>
  <c r="Y10" i="76"/>
  <c r="AB13" i="76"/>
  <c r="AB14" i="76" s="1"/>
  <c r="Y10" i="75"/>
  <c r="AB13" i="75"/>
  <c r="Y10" i="74"/>
  <c r="AB13" i="74"/>
  <c r="AB14" i="74" s="1"/>
  <c r="R10" i="72"/>
  <c r="U13" i="72"/>
  <c r="U14" i="72" s="1"/>
  <c r="AI35" i="53"/>
  <c r="Y6" i="72"/>
  <c r="R10" i="70"/>
  <c r="U13" i="70"/>
  <c r="U14" i="70" s="1"/>
  <c r="AI33" i="53"/>
  <c r="Y6" i="70"/>
  <c r="Y10" i="69"/>
  <c r="AB13" i="69"/>
  <c r="AB14" i="69" s="1"/>
  <c r="Y10" i="68"/>
  <c r="AB13" i="68"/>
  <c r="AB14" i="68" s="1"/>
  <c r="AB15" i="68" s="1"/>
  <c r="R6" i="66"/>
  <c r="Z29" i="53"/>
  <c r="AF29" i="53" s="1"/>
  <c r="Y10" i="65"/>
  <c r="AB13" i="65"/>
  <c r="AB14" i="65" s="1"/>
  <c r="K10" i="64"/>
  <c r="N13" i="64"/>
  <c r="N14" i="64" s="1"/>
  <c r="N14" i="59"/>
  <c r="N15" i="59" s="1"/>
  <c r="R6" i="64"/>
  <c r="Z27" i="53"/>
  <c r="AF27" i="53" s="1"/>
  <c r="Y10" i="59"/>
  <c r="AB13" i="59"/>
  <c r="R10" i="59"/>
  <c r="U13" i="59"/>
  <c r="G10" i="1"/>
  <c r="H10" i="53"/>
  <c r="F12" i="58"/>
  <c r="G17" i="53"/>
  <c r="C39" i="55"/>
  <c r="C41" i="55" s="1"/>
  <c r="K56" i="55"/>
  <c r="K48" i="55"/>
  <c r="K3" i="55"/>
  <c r="J48" i="55" s="1"/>
  <c r="J49" i="55" s="1"/>
  <c r="I48" i="55"/>
  <c r="H48" i="55"/>
  <c r="H3" i="55"/>
  <c r="I10" i="1" l="1"/>
  <c r="G17" i="1"/>
  <c r="G48" i="55"/>
  <c r="G49" i="55" s="1"/>
  <c r="H39" i="55"/>
  <c r="C42" i="55" s="1"/>
  <c r="M35" i="55"/>
  <c r="I56" i="55"/>
  <c r="I58" i="55" s="1"/>
  <c r="H56" i="55"/>
  <c r="H59" i="55" s="1"/>
  <c r="J56" i="55"/>
  <c r="J60" i="55" s="1"/>
  <c r="M38" i="55"/>
  <c r="I49" i="55"/>
  <c r="I50" i="55"/>
  <c r="I52" i="55"/>
  <c r="I51" i="55"/>
  <c r="H64" i="55"/>
  <c r="I64" i="55"/>
  <c r="K64" i="55"/>
  <c r="K67" i="55" s="1"/>
  <c r="H50" i="55"/>
  <c r="H51" i="55"/>
  <c r="H52" i="55"/>
  <c r="H49" i="55"/>
  <c r="R10" i="66"/>
  <c r="U13" i="66"/>
  <c r="U14" i="66" s="1"/>
  <c r="Y10" i="72"/>
  <c r="AB13" i="72"/>
  <c r="AB14" i="72" s="1"/>
  <c r="Y10" i="70"/>
  <c r="AB13" i="70"/>
  <c r="AB14" i="70" s="1"/>
  <c r="AI29" i="53"/>
  <c r="Y6" i="66"/>
  <c r="R10" i="64"/>
  <c r="U13" i="64"/>
  <c r="U14" i="64" s="1"/>
  <c r="AI27" i="53"/>
  <c r="Y6" i="64"/>
  <c r="AB14" i="59"/>
  <c r="AB15" i="59" s="1"/>
  <c r="U14" i="59"/>
  <c r="U15" i="59" s="1"/>
  <c r="H10" i="1"/>
  <c r="J64" i="55"/>
  <c r="J68" i="55" s="1"/>
  <c r="M32" i="55"/>
  <c r="M31" i="55"/>
  <c r="M30" i="55"/>
  <c r="M15" i="55"/>
  <c r="M6" i="55"/>
  <c r="M14" i="55"/>
  <c r="M13" i="55"/>
  <c r="M5" i="55"/>
  <c r="M9" i="55"/>
  <c r="K50" i="55"/>
  <c r="K49" i="55"/>
  <c r="M11" i="55"/>
  <c r="M8" i="55"/>
  <c r="M10" i="55"/>
  <c r="L39" i="55"/>
  <c r="C45" i="55" s="1"/>
  <c r="M12" i="55"/>
  <c r="K39" i="55"/>
  <c r="C44" i="55" s="1"/>
  <c r="M4" i="55"/>
  <c r="J39" i="55"/>
  <c r="M3" i="55"/>
  <c r="M7" i="55"/>
  <c r="J52" i="55"/>
  <c r="J51" i="55"/>
  <c r="K52" i="55"/>
  <c r="J50" i="55"/>
  <c r="K51" i="55"/>
  <c r="G51" i="55" l="1"/>
  <c r="L51" i="55" s="1"/>
  <c r="G52" i="55"/>
  <c r="L52" i="55" s="1"/>
  <c r="L48" i="55"/>
  <c r="H53" i="55"/>
  <c r="G50" i="55"/>
  <c r="K65" i="55"/>
  <c r="K66" i="55"/>
  <c r="K68" i="55"/>
  <c r="I66" i="55"/>
  <c r="I68" i="55"/>
  <c r="I65" i="55"/>
  <c r="I67" i="55"/>
  <c r="H65" i="55"/>
  <c r="H66" i="55"/>
  <c r="H67" i="55"/>
  <c r="H68" i="55"/>
  <c r="H57" i="55"/>
  <c r="H58" i="55"/>
  <c r="H60" i="55"/>
  <c r="E20" i="1"/>
  <c r="I53" i="55"/>
  <c r="I57" i="55"/>
  <c r="I60" i="55"/>
  <c r="I59" i="55"/>
  <c r="E21" i="1"/>
  <c r="Y10" i="66"/>
  <c r="AB13" i="66"/>
  <c r="AB14" i="66" s="1"/>
  <c r="Y10" i="64"/>
  <c r="AB13" i="64"/>
  <c r="AB14" i="64" s="1"/>
  <c r="D6" i="54"/>
  <c r="G13" i="54" s="1"/>
  <c r="J66" i="55"/>
  <c r="L64" i="55"/>
  <c r="J65" i="55"/>
  <c r="J67" i="55"/>
  <c r="J59" i="55"/>
  <c r="J58" i="55"/>
  <c r="J57" i="55"/>
  <c r="K53" i="55"/>
  <c r="J53" i="55"/>
  <c r="C43" i="55"/>
  <c r="C46" i="55" s="1"/>
  <c r="K60" i="55"/>
  <c r="K58" i="55"/>
  <c r="K59" i="55"/>
  <c r="K57" i="55"/>
  <c r="L49" i="55"/>
  <c r="M39" i="55"/>
  <c r="L56" i="55"/>
  <c r="G53" i="55" l="1"/>
  <c r="L50" i="55"/>
  <c r="L53" i="55" s="1"/>
  <c r="K69" i="55"/>
  <c r="H61" i="55"/>
  <c r="I69" i="55"/>
  <c r="H69" i="55"/>
  <c r="I61" i="55"/>
  <c r="J69" i="55"/>
  <c r="G115" i="54"/>
  <c r="G14" i="54"/>
  <c r="G15" i="54" s="1"/>
  <c r="G16" i="54" s="1"/>
  <c r="G17" i="54" s="1"/>
  <c r="L66" i="55"/>
  <c r="L68" i="55"/>
  <c r="L65" i="55"/>
  <c r="L67" i="55"/>
  <c r="J61" i="55"/>
  <c r="L59" i="55"/>
  <c r="L60" i="55"/>
  <c r="L57" i="55"/>
  <c r="L58" i="55"/>
  <c r="K61" i="55"/>
  <c r="D25" i="53" s="1"/>
  <c r="H25" i="53" s="1"/>
  <c r="D26" i="53" l="1"/>
  <c r="H26" i="53" s="1"/>
  <c r="D24" i="53"/>
  <c r="H24" i="53" s="1"/>
  <c r="N24" i="53" s="1"/>
  <c r="K6" i="61" s="1"/>
  <c r="G70" i="55"/>
  <c r="D23" i="53"/>
  <c r="E26" i="1"/>
  <c r="N25" i="53"/>
  <c r="E25" i="1"/>
  <c r="K70" i="55"/>
  <c r="D6" i="62"/>
  <c r="D10" i="62" s="1"/>
  <c r="H70" i="55"/>
  <c r="J70" i="55"/>
  <c r="L69" i="55"/>
  <c r="D6" i="63"/>
  <c r="N26" i="53"/>
  <c r="Q26" i="53" s="1"/>
  <c r="W26" i="53" s="1"/>
  <c r="R6" i="63" s="1"/>
  <c r="L61" i="55"/>
  <c r="N3" i="54"/>
  <c r="F2" i="54"/>
  <c r="AA2" i="54" s="1"/>
  <c r="T115" i="54"/>
  <c r="R8" i="54" s="1"/>
  <c r="M115" i="54"/>
  <c r="K8" i="54" s="1"/>
  <c r="F115" i="54"/>
  <c r="D8" i="54" s="1"/>
  <c r="F4" i="54"/>
  <c r="AA4" i="54" s="1"/>
  <c r="F3" i="54"/>
  <c r="M3" i="54" s="1"/>
  <c r="F1" i="54"/>
  <c r="B48" i="1"/>
  <c r="C48" i="1"/>
  <c r="AB48" i="53"/>
  <c r="AC48" i="53"/>
  <c r="S48" i="53"/>
  <c r="T48" i="53"/>
  <c r="J48" i="53"/>
  <c r="K48" i="53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C42" i="1"/>
  <c r="B43" i="1"/>
  <c r="C43" i="1"/>
  <c r="B44" i="1"/>
  <c r="C44" i="1"/>
  <c r="B45" i="1"/>
  <c r="C45" i="1"/>
  <c r="B46" i="1"/>
  <c r="C46" i="1"/>
  <c r="AB20" i="53"/>
  <c r="AC20" i="53"/>
  <c r="AB21" i="53"/>
  <c r="AC21" i="53"/>
  <c r="AB22" i="53"/>
  <c r="AC22" i="53"/>
  <c r="AB23" i="53"/>
  <c r="AC23" i="53"/>
  <c r="AB24" i="53"/>
  <c r="AC24" i="53"/>
  <c r="AB25" i="53"/>
  <c r="AC25" i="53"/>
  <c r="AB26" i="53"/>
  <c r="AC26" i="53"/>
  <c r="AB27" i="53"/>
  <c r="AC27" i="53"/>
  <c r="AB28" i="53"/>
  <c r="AC28" i="53"/>
  <c r="AB29" i="53"/>
  <c r="AC29" i="53"/>
  <c r="AB30" i="53"/>
  <c r="AC30" i="53"/>
  <c r="AB31" i="53"/>
  <c r="AC31" i="53"/>
  <c r="AB32" i="53"/>
  <c r="AC32" i="53"/>
  <c r="AB33" i="53"/>
  <c r="AC33" i="53"/>
  <c r="AB34" i="53"/>
  <c r="AC34" i="53"/>
  <c r="AB35" i="53"/>
  <c r="AC35" i="53"/>
  <c r="AB36" i="53"/>
  <c r="AC36" i="53"/>
  <c r="AB37" i="53"/>
  <c r="AC37" i="53"/>
  <c r="AB38" i="53"/>
  <c r="AC38" i="53"/>
  <c r="AB39" i="53"/>
  <c r="AC39" i="53"/>
  <c r="AB40" i="53"/>
  <c r="AC40" i="53"/>
  <c r="AB42" i="53"/>
  <c r="AC42" i="53"/>
  <c r="AB43" i="53"/>
  <c r="AC43" i="53"/>
  <c r="AB44" i="53"/>
  <c r="AC44" i="53"/>
  <c r="AB45" i="53"/>
  <c r="AC45" i="53"/>
  <c r="AB46" i="53"/>
  <c r="AC46" i="53"/>
  <c r="S20" i="53"/>
  <c r="T20" i="53"/>
  <c r="S21" i="53"/>
  <c r="T21" i="53"/>
  <c r="S22" i="53"/>
  <c r="T22" i="53"/>
  <c r="S23" i="53"/>
  <c r="T23" i="53"/>
  <c r="S24" i="53"/>
  <c r="T24" i="53"/>
  <c r="S25" i="53"/>
  <c r="T25" i="53"/>
  <c r="S26" i="53"/>
  <c r="T26" i="53"/>
  <c r="S27" i="53"/>
  <c r="T27" i="53"/>
  <c r="S28" i="53"/>
  <c r="T28" i="53"/>
  <c r="S29" i="53"/>
  <c r="T29" i="53"/>
  <c r="S30" i="53"/>
  <c r="T30" i="53"/>
  <c r="S31" i="53"/>
  <c r="T31" i="53"/>
  <c r="S32" i="53"/>
  <c r="T32" i="53"/>
  <c r="S33" i="53"/>
  <c r="T33" i="53"/>
  <c r="S34" i="53"/>
  <c r="T34" i="53"/>
  <c r="S35" i="53"/>
  <c r="T35" i="53"/>
  <c r="S36" i="53"/>
  <c r="T36" i="53"/>
  <c r="S37" i="53"/>
  <c r="T37" i="53"/>
  <c r="S38" i="53"/>
  <c r="T38" i="53"/>
  <c r="S39" i="53"/>
  <c r="T39" i="53"/>
  <c r="S40" i="53"/>
  <c r="T40" i="53"/>
  <c r="S42" i="53"/>
  <c r="T42" i="53"/>
  <c r="S43" i="53"/>
  <c r="T43" i="53"/>
  <c r="S44" i="53"/>
  <c r="T44" i="53"/>
  <c r="S45" i="53"/>
  <c r="T45" i="53"/>
  <c r="S46" i="53"/>
  <c r="T46" i="53"/>
  <c r="J20" i="53"/>
  <c r="K20" i="53"/>
  <c r="J21" i="53"/>
  <c r="K21" i="53"/>
  <c r="J22" i="53"/>
  <c r="K22" i="53"/>
  <c r="J23" i="53"/>
  <c r="K23" i="53"/>
  <c r="J24" i="53"/>
  <c r="K24" i="53"/>
  <c r="J25" i="53"/>
  <c r="K25" i="53"/>
  <c r="J26" i="53"/>
  <c r="K26" i="53"/>
  <c r="J27" i="53"/>
  <c r="K27" i="53"/>
  <c r="J28" i="53"/>
  <c r="K28" i="53"/>
  <c r="J29" i="53"/>
  <c r="K29" i="53"/>
  <c r="J30" i="53"/>
  <c r="K30" i="53"/>
  <c r="J31" i="53"/>
  <c r="K31" i="53"/>
  <c r="J32" i="53"/>
  <c r="K32" i="53"/>
  <c r="J33" i="53"/>
  <c r="K33" i="53"/>
  <c r="J34" i="53"/>
  <c r="K34" i="53"/>
  <c r="J35" i="53"/>
  <c r="K35" i="53"/>
  <c r="J36" i="53"/>
  <c r="K36" i="53"/>
  <c r="J37" i="53"/>
  <c r="K37" i="53"/>
  <c r="J38" i="53"/>
  <c r="K38" i="53"/>
  <c r="J39" i="53"/>
  <c r="K39" i="53"/>
  <c r="J40" i="53"/>
  <c r="K40" i="53"/>
  <c r="J42" i="53"/>
  <c r="K42" i="53"/>
  <c r="J43" i="53"/>
  <c r="K43" i="53"/>
  <c r="J44" i="53"/>
  <c r="K44" i="53"/>
  <c r="J45" i="53"/>
  <c r="K45" i="53"/>
  <c r="J46" i="53"/>
  <c r="K46" i="53"/>
  <c r="D47" i="53" l="1"/>
  <c r="D6" i="61"/>
  <c r="D10" i="61" s="1"/>
  <c r="E24" i="1"/>
  <c r="D6" i="60"/>
  <c r="H23" i="53"/>
  <c r="N23" i="53" s="1"/>
  <c r="E23" i="1"/>
  <c r="Q25" i="53"/>
  <c r="W25" i="53" s="1"/>
  <c r="R6" i="62" s="1"/>
  <c r="U13" i="62" s="1"/>
  <c r="K6" i="62"/>
  <c r="N13" i="62" s="1"/>
  <c r="G13" i="62"/>
  <c r="Q24" i="53"/>
  <c r="W24" i="53" s="1"/>
  <c r="R6" i="61" s="1"/>
  <c r="R10" i="61" s="1"/>
  <c r="G115" i="61"/>
  <c r="G14" i="61"/>
  <c r="G115" i="60"/>
  <c r="G14" i="60"/>
  <c r="R10" i="63"/>
  <c r="U13" i="63"/>
  <c r="U14" i="63" s="1"/>
  <c r="D10" i="63"/>
  <c r="G13" i="63"/>
  <c r="G14" i="63" s="1"/>
  <c r="G115" i="63" s="1"/>
  <c r="U14" i="62"/>
  <c r="U115" i="62" s="1"/>
  <c r="N14" i="62"/>
  <c r="N115" i="62" s="1"/>
  <c r="G14" i="62"/>
  <c r="G115" i="62" s="1"/>
  <c r="N115" i="54"/>
  <c r="Z26" i="53"/>
  <c r="AF26" i="53" s="1"/>
  <c r="Y6" i="63" s="1"/>
  <c r="K10" i="61"/>
  <c r="N13" i="61"/>
  <c r="L70" i="55"/>
  <c r="K6" i="63"/>
  <c r="AA1" i="54"/>
  <c r="T1" i="54"/>
  <c r="Y21" i="53"/>
  <c r="AB3" i="54"/>
  <c r="M2" i="54"/>
  <c r="U3" i="54"/>
  <c r="AH21" i="53"/>
  <c r="T3" i="54"/>
  <c r="T2" i="54"/>
  <c r="T4" i="54"/>
  <c r="M4" i="54"/>
  <c r="AA3" i="54"/>
  <c r="M1" i="54"/>
  <c r="G13" i="61" l="1"/>
  <c r="Q23" i="53"/>
  <c r="W23" i="53" s="1"/>
  <c r="K6" i="60"/>
  <c r="D10" i="60"/>
  <c r="G13" i="60"/>
  <c r="Z25" i="53"/>
  <c r="AF25" i="53" s="1"/>
  <c r="Y6" i="62" s="1"/>
  <c r="Y10" i="62" s="1"/>
  <c r="K10" i="62"/>
  <c r="R10" i="62"/>
  <c r="Z24" i="53"/>
  <c r="AF24" i="53" s="1"/>
  <c r="AI24" i="53" s="1"/>
  <c r="U13" i="61"/>
  <c r="N115" i="60"/>
  <c r="N14" i="60"/>
  <c r="N115" i="61"/>
  <c r="N14" i="61"/>
  <c r="U115" i="60"/>
  <c r="U14" i="60"/>
  <c r="U115" i="61"/>
  <c r="U14" i="61"/>
  <c r="Y10" i="63"/>
  <c r="AB13" i="63"/>
  <c r="AB14" i="63" s="1"/>
  <c r="K10" i="63"/>
  <c r="N13" i="63"/>
  <c r="N14" i="63" s="1"/>
  <c r="AB14" i="62"/>
  <c r="AB115" i="62" s="1"/>
  <c r="AI26" i="53"/>
  <c r="P21" i="53"/>
  <c r="D10" i="54"/>
  <c r="G21" i="53"/>
  <c r="H21" i="53" s="1"/>
  <c r="N21" i="53" s="1"/>
  <c r="K6" i="54" s="1"/>
  <c r="N13" i="54" s="1"/>
  <c r="N14" i="54" s="1"/>
  <c r="N15" i="54" s="1"/>
  <c r="D6" i="22"/>
  <c r="G13" i="22" s="1"/>
  <c r="G14" i="22" s="1"/>
  <c r="R6" i="60" l="1"/>
  <c r="Z23" i="53"/>
  <c r="AF23" i="53" s="1"/>
  <c r="N13" i="60"/>
  <c r="K10" i="60"/>
  <c r="AB13" i="62"/>
  <c r="AI25" i="53"/>
  <c r="K10" i="54"/>
  <c r="Y6" i="61"/>
  <c r="Y10" i="61" s="1"/>
  <c r="AB115" i="60"/>
  <c r="AB14" i="60"/>
  <c r="Q21" i="53"/>
  <c r="W21" i="53" s="1"/>
  <c r="Z21" i="53" s="1"/>
  <c r="AF21" i="53" s="1"/>
  <c r="G21" i="1"/>
  <c r="N3" i="22"/>
  <c r="M2" i="22"/>
  <c r="M4" i="22"/>
  <c r="F4" i="22"/>
  <c r="F1" i="22"/>
  <c r="F2" i="22"/>
  <c r="G3" i="22"/>
  <c r="Y6" i="60" l="1"/>
  <c r="AI23" i="53"/>
  <c r="R10" i="60"/>
  <c r="U13" i="60"/>
  <c r="AB13" i="61"/>
  <c r="R6" i="54"/>
  <c r="U13" i="54" s="1"/>
  <c r="AB115" i="61"/>
  <c r="AB14" i="61"/>
  <c r="U115" i="54"/>
  <c r="U14" i="54"/>
  <c r="U15" i="54" s="1"/>
  <c r="AI21" i="53"/>
  <c r="Y6" i="54"/>
  <c r="AA2" i="22"/>
  <c r="T2" i="22"/>
  <c r="AB3" i="22"/>
  <c r="U3" i="22"/>
  <c r="T4" i="22"/>
  <c r="AA4" i="22"/>
  <c r="AA1" i="22"/>
  <c r="M1" i="22"/>
  <c r="T1" i="22"/>
  <c r="H5" i="1"/>
  <c r="AI5" i="53"/>
  <c r="Z5" i="53"/>
  <c r="Q5" i="53"/>
  <c r="M3" i="22"/>
  <c r="F3" i="22"/>
  <c r="AI4" i="53"/>
  <c r="Z4" i="53"/>
  <c r="Q4" i="53"/>
  <c r="AD5" i="53"/>
  <c r="U5" i="53"/>
  <c r="L5" i="53"/>
  <c r="AD4" i="53"/>
  <c r="U4" i="53"/>
  <c r="L4" i="53"/>
  <c r="AB13" i="60" l="1"/>
  <c r="Y10" i="60"/>
  <c r="R10" i="54"/>
  <c r="Y10" i="54"/>
  <c r="AB13" i="54"/>
  <c r="T3" i="22"/>
  <c r="AA3" i="22"/>
  <c r="AJ48" i="53"/>
  <c r="AG47" i="53"/>
  <c r="AG49" i="53" s="1"/>
  <c r="AE47" i="53"/>
  <c r="AJ46" i="53"/>
  <c r="AJ45" i="53"/>
  <c r="AJ44" i="53"/>
  <c r="AJ43" i="53"/>
  <c r="AJ40" i="53"/>
  <c r="AJ39" i="53"/>
  <c r="AJ38" i="53"/>
  <c r="AJ37" i="53"/>
  <c r="AJ36" i="53"/>
  <c r="AJ35" i="53"/>
  <c r="AJ34" i="53"/>
  <c r="AJ32" i="53"/>
  <c r="AJ31" i="53"/>
  <c r="AJ30" i="53"/>
  <c r="AJ29" i="53"/>
  <c r="AJ28" i="53"/>
  <c r="AJ27" i="53"/>
  <c r="AJ26" i="53"/>
  <c r="AJ25" i="53"/>
  <c r="AJ24" i="53"/>
  <c r="AJ23" i="53"/>
  <c r="AJ22" i="53"/>
  <c r="AJ21" i="53"/>
  <c r="X47" i="53"/>
  <c r="X49" i="53" s="1"/>
  <c r="V47" i="53"/>
  <c r="AA46" i="53"/>
  <c r="AA45" i="53"/>
  <c r="AA44" i="53"/>
  <c r="AA43" i="53"/>
  <c r="AA42" i="53"/>
  <c r="AA39" i="53"/>
  <c r="AA38" i="53"/>
  <c r="AA37" i="53"/>
  <c r="AA35" i="53"/>
  <c r="AA34" i="53"/>
  <c r="AA33" i="53"/>
  <c r="AA32" i="53"/>
  <c r="AA31" i="53"/>
  <c r="AA30" i="53"/>
  <c r="AA29" i="53"/>
  <c r="AA28" i="53"/>
  <c r="AA27" i="53"/>
  <c r="AA26" i="53"/>
  <c r="AA25" i="53"/>
  <c r="AA23" i="53"/>
  <c r="AA22" i="53"/>
  <c r="AA21" i="53"/>
  <c r="R48" i="53"/>
  <c r="O47" i="53"/>
  <c r="O49" i="53" s="1"/>
  <c r="M47" i="53"/>
  <c r="R46" i="53"/>
  <c r="R45" i="53"/>
  <c r="R44" i="53"/>
  <c r="R43" i="53"/>
  <c r="R42" i="53"/>
  <c r="R40" i="53"/>
  <c r="R39" i="53"/>
  <c r="R38" i="53"/>
  <c r="R37" i="53"/>
  <c r="R36" i="53"/>
  <c r="R35" i="53"/>
  <c r="R34" i="53"/>
  <c r="R32" i="53"/>
  <c r="R31" i="53"/>
  <c r="R30" i="53"/>
  <c r="R29" i="53"/>
  <c r="R28" i="53"/>
  <c r="R27" i="53"/>
  <c r="R26" i="53"/>
  <c r="R25" i="53"/>
  <c r="R24" i="53"/>
  <c r="R23" i="53"/>
  <c r="R22" i="53"/>
  <c r="R21" i="53"/>
  <c r="AB115" i="54" l="1"/>
  <c r="AB14" i="54"/>
  <c r="AB15" i="54" s="1"/>
  <c r="AB16" i="54" s="1"/>
  <c r="V49" i="53"/>
  <c r="AJ33" i="53"/>
  <c r="AJ42" i="53"/>
  <c r="R33" i="53"/>
  <c r="AE49" i="53"/>
  <c r="AA48" i="53"/>
  <c r="AA24" i="53"/>
  <c r="AA36" i="53"/>
  <c r="AA40" i="53"/>
  <c r="M49" i="53"/>
  <c r="AA56" i="22"/>
  <c r="Y8" i="22" s="1"/>
  <c r="T56" i="22"/>
  <c r="R8" i="22" s="1"/>
  <c r="P20" i="53" l="1"/>
  <c r="AH20" i="53"/>
  <c r="Y20" i="53" l="1"/>
  <c r="H4" i="1"/>
  <c r="A41" i="1" s="1"/>
  <c r="D5" i="1"/>
  <c r="D4" i="1"/>
  <c r="A13" i="1" l="1"/>
  <c r="A8" i="1"/>
  <c r="A9" i="1"/>
  <c r="A12" i="1"/>
  <c r="A14" i="1"/>
  <c r="I48" i="53"/>
  <c r="F47" i="53"/>
  <c r="I46" i="53"/>
  <c r="I45" i="53"/>
  <c r="I44" i="53"/>
  <c r="I43" i="53"/>
  <c r="I42" i="53"/>
  <c r="I40" i="53"/>
  <c r="I39" i="53"/>
  <c r="I36" i="53"/>
  <c r="I34" i="53"/>
  <c r="I33" i="53"/>
  <c r="I32" i="53"/>
  <c r="I31" i="53"/>
  <c r="I30" i="53"/>
  <c r="I29" i="53"/>
  <c r="I28" i="53"/>
  <c r="I27" i="53"/>
  <c r="I26" i="53"/>
  <c r="I25" i="53"/>
  <c r="I24" i="53"/>
  <c r="I23" i="53"/>
  <c r="I22" i="53"/>
  <c r="I21" i="53"/>
  <c r="D17" i="53"/>
  <c r="I17" i="53" l="1"/>
  <c r="F49" i="53"/>
  <c r="H17" i="53"/>
  <c r="I35" i="53"/>
  <c r="F47" i="1" l="1"/>
  <c r="F49" i="1" s="1"/>
  <c r="A10" i="1" l="1"/>
  <c r="A11" i="1"/>
  <c r="A15" i="1"/>
  <c r="A16" i="1"/>
  <c r="F56" i="22"/>
  <c r="D8" i="22" s="1"/>
  <c r="G20" i="53" l="1"/>
  <c r="H26" i="1"/>
  <c r="H24" i="1"/>
  <c r="H25" i="1"/>
  <c r="H20" i="53" l="1"/>
  <c r="N20" i="53" s="1"/>
  <c r="Q20" i="53" s="1"/>
  <c r="W20" i="53" s="1"/>
  <c r="Z20" i="53" s="1"/>
  <c r="AF20" i="53" s="1"/>
  <c r="H21" i="1"/>
  <c r="H22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2" i="1"/>
  <c r="A43" i="1"/>
  <c r="A44" i="1"/>
  <c r="A45" i="1"/>
  <c r="A46" i="1"/>
  <c r="A48" i="1"/>
  <c r="AI20" i="53" l="1"/>
  <c r="Y6" i="22"/>
  <c r="AF47" i="53"/>
  <c r="AF49" i="53" s="1"/>
  <c r="K6" i="22"/>
  <c r="K10" i="22" s="1"/>
  <c r="N47" i="53"/>
  <c r="N49" i="53" s="1"/>
  <c r="W47" i="53"/>
  <c r="R6" i="22"/>
  <c r="D10" i="22"/>
  <c r="N13" i="22" l="1"/>
  <c r="AB13" i="22"/>
  <c r="Y10" i="22"/>
  <c r="W49" i="53"/>
  <c r="U13" i="22"/>
  <c r="R10" i="22"/>
  <c r="G20" i="1"/>
  <c r="I20" i="1" s="1"/>
  <c r="I20" i="53"/>
  <c r="G47" i="53"/>
  <c r="H47" i="53" s="1"/>
  <c r="I24" i="1"/>
  <c r="I25" i="1"/>
  <c r="I26" i="1"/>
  <c r="N56" i="22" l="1"/>
  <c r="N14" i="22"/>
  <c r="AB56" i="22"/>
  <c r="AB14" i="22"/>
  <c r="U56" i="22"/>
  <c r="U14" i="22"/>
  <c r="H17" i="1"/>
  <c r="G47" i="1"/>
  <c r="G49" i="53"/>
  <c r="G51" i="53" s="1"/>
  <c r="Y47" i="53"/>
  <c r="Z47" i="53" s="1"/>
  <c r="AA20" i="53"/>
  <c r="R20" i="53"/>
  <c r="P47" i="53"/>
  <c r="Q47" i="53" s="1"/>
  <c r="AJ20" i="53"/>
  <c r="AH47" i="53"/>
  <c r="AI47" i="53" s="1"/>
  <c r="H44" i="1"/>
  <c r="P17" i="53" l="1"/>
  <c r="G49" i="1"/>
  <c r="G52" i="1" s="1"/>
  <c r="AJ47" i="53"/>
  <c r="AH49" i="53"/>
  <c r="AI49" i="53" s="1"/>
  <c r="R47" i="53"/>
  <c r="P49" i="53"/>
  <c r="Q49" i="53" s="1"/>
  <c r="AA47" i="53"/>
  <c r="Y49" i="53"/>
  <c r="Z49" i="53" s="1"/>
  <c r="I44" i="1"/>
  <c r="H23" i="1"/>
  <c r="H35" i="1"/>
  <c r="H31" i="1"/>
  <c r="H32" i="1"/>
  <c r="H33" i="1"/>
  <c r="P51" i="53" l="1"/>
  <c r="AJ49" i="53"/>
  <c r="R49" i="53"/>
  <c r="AA49" i="53"/>
  <c r="I23" i="1"/>
  <c r="I33" i="1"/>
  <c r="I32" i="1"/>
  <c r="I31" i="1"/>
  <c r="I35" i="1"/>
  <c r="I22" i="1"/>
  <c r="I21" i="1"/>
  <c r="H20" i="1"/>
  <c r="H45" i="1"/>
  <c r="H48" i="1"/>
  <c r="H43" i="1"/>
  <c r="H42" i="1"/>
  <c r="H39" i="1"/>
  <c r="H37" i="1"/>
  <c r="H34" i="1"/>
  <c r="H28" i="1"/>
  <c r="Y17" i="53" l="1"/>
  <c r="I17" i="1"/>
  <c r="I43" i="1"/>
  <c r="I48" i="1"/>
  <c r="I45" i="1"/>
  <c r="I28" i="1"/>
  <c r="I34" i="1"/>
  <c r="I37" i="1"/>
  <c r="I39" i="1"/>
  <c r="I42" i="1"/>
  <c r="H29" i="1"/>
  <c r="Y51" i="53" l="1"/>
  <c r="AH17" i="53" s="1"/>
  <c r="AH51" i="53" s="1"/>
  <c r="I29" i="1"/>
  <c r="H30" i="1"/>
  <c r="H36" i="1"/>
  <c r="H46" i="1"/>
  <c r="H27" i="1"/>
  <c r="I36" i="1" l="1"/>
  <c r="I30" i="1"/>
  <c r="I27" i="1"/>
  <c r="I38" i="53"/>
  <c r="I38" i="1" l="1"/>
  <c r="E47" i="1"/>
  <c r="I47" i="1" s="1"/>
  <c r="D49" i="53"/>
  <c r="I47" i="53"/>
  <c r="H38" i="1"/>
  <c r="H49" i="53" l="1"/>
  <c r="D51" i="53"/>
  <c r="I49" i="53"/>
  <c r="E49" i="1"/>
  <c r="E52" i="1" s="1"/>
  <c r="H47" i="1"/>
  <c r="I49" i="1" l="1"/>
  <c r="M17" i="53"/>
  <c r="M51" i="53" s="1"/>
  <c r="H49" i="1"/>
  <c r="Q17" i="53" l="1"/>
  <c r="R17" i="53"/>
  <c r="V17" i="53" l="1"/>
  <c r="AA17" i="53" l="1"/>
  <c r="V51" i="53"/>
  <c r="Z17" i="53"/>
  <c r="AE17" i="53" l="1"/>
  <c r="AJ17" i="53" l="1"/>
  <c r="AE51" i="53"/>
  <c r="AI17" i="53"/>
</calcChain>
</file>

<file path=xl/comments1.xml><?xml version="1.0" encoding="utf-8"?>
<comments xmlns="http://schemas.openxmlformats.org/spreadsheetml/2006/main">
  <authors>
    <author>Ernestine Jamerson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Ernestine Jamerson:</t>
        </r>
        <r>
          <rPr>
            <sz val="9"/>
            <color indexed="81"/>
            <rFont val="Tahoma"/>
            <family val="2"/>
          </rPr>
          <t xml:space="preserve">
100% = 12 months
75% = 9 months
50% = 6 months
25% = 3 months</t>
        </r>
      </text>
    </comment>
  </commentList>
</comments>
</file>

<file path=xl/sharedStrings.xml><?xml version="1.0" encoding="utf-8"?>
<sst xmlns="http://schemas.openxmlformats.org/spreadsheetml/2006/main" count="2559" uniqueCount="285">
  <si>
    <t>Fund Description:</t>
  </si>
  <si>
    <t>Amount</t>
  </si>
  <si>
    <t>Expenditures</t>
  </si>
  <si>
    <t>Group Retirement</t>
  </si>
  <si>
    <t>Other Payroll Taxes</t>
  </si>
  <si>
    <t xml:space="preserve">Travel &amp; Mileage </t>
  </si>
  <si>
    <t>Meeting Cost</t>
  </si>
  <si>
    <t>GSA Vehicle Cost</t>
  </si>
  <si>
    <t>Supplies</t>
  </si>
  <si>
    <t>Telephone</t>
  </si>
  <si>
    <t>Printing &amp; Publication</t>
  </si>
  <si>
    <t>Account Description:</t>
  </si>
  <si>
    <t>Account Number:</t>
  </si>
  <si>
    <t>Date</t>
  </si>
  <si>
    <t>Vendor Name</t>
  </si>
  <si>
    <t>Contract Number:</t>
  </si>
  <si>
    <t>Postage &amp; Freight</t>
  </si>
  <si>
    <t>Operation Staff</t>
  </si>
  <si>
    <t>Directors</t>
  </si>
  <si>
    <t>Seasonal Staff</t>
  </si>
  <si>
    <t>FICA Match</t>
  </si>
  <si>
    <t>Blue Cross Blue Shield</t>
  </si>
  <si>
    <t>Gas, Oil, Vehicles</t>
  </si>
  <si>
    <t>Consultants</t>
  </si>
  <si>
    <t>Insurance &amp; Bonding</t>
  </si>
  <si>
    <t>Leases</t>
  </si>
  <si>
    <t>Contract Services</t>
  </si>
  <si>
    <t>Maintenance Services</t>
  </si>
  <si>
    <t>Fuel Costs</t>
  </si>
  <si>
    <t>Utilities</t>
  </si>
  <si>
    <t>Bank Charges</t>
  </si>
  <si>
    <t>Performance Period:</t>
  </si>
  <si>
    <t>Account Number</t>
  </si>
  <si>
    <t xml:space="preserve"> Revenue Description</t>
  </si>
  <si>
    <t>Amount Over/Under Budget</t>
  </si>
  <si>
    <t>Total Revenue</t>
  </si>
  <si>
    <t>Modification to Budget</t>
  </si>
  <si>
    <t>Invoice Number</t>
  </si>
  <si>
    <t>Total 1st Quarter</t>
  </si>
  <si>
    <t>Total 2nd Quarter</t>
  </si>
  <si>
    <t>Total 3rd Quarter</t>
  </si>
  <si>
    <t>Total 4th Quarter</t>
  </si>
  <si>
    <t>% YTD Expenses</t>
  </si>
  <si>
    <t>Total Direct</t>
  </si>
  <si>
    <t>Account
 Number</t>
  </si>
  <si>
    <t xml:space="preserve"> Account
 Description</t>
  </si>
  <si>
    <t>Total</t>
  </si>
  <si>
    <t>1st Quarter</t>
  </si>
  <si>
    <t>2nd Quarter</t>
  </si>
  <si>
    <t>3rd Quarter</t>
  </si>
  <si>
    <t>4th Quarter</t>
  </si>
  <si>
    <t>Yearly Budget to Actual Expense Summary</t>
  </si>
  <si>
    <t>1st Quarter Budget to Actual Expense Summary</t>
  </si>
  <si>
    <t>2nd Quarter Budget to Actual Expense Summary</t>
  </si>
  <si>
    <t>3rd Quarter Budget to Actual Expense Summary</t>
  </si>
  <si>
    <t>Employee</t>
  </si>
  <si>
    <t>Gross Pay</t>
  </si>
  <si>
    <t>401k (Yes/No)</t>
  </si>
  <si>
    <t>Months Worked</t>
  </si>
  <si>
    <t>Work Site State (ND/SD)</t>
  </si>
  <si>
    <t>Unemployment</t>
  </si>
  <si>
    <t>Workers Comp</t>
  </si>
  <si>
    <t>Retirement</t>
  </si>
  <si>
    <t>Health Insurance</t>
  </si>
  <si>
    <t>Director</t>
  </si>
  <si>
    <t>Operating Staff Employee #1</t>
  </si>
  <si>
    <t>Operating Staff Employee #2</t>
  </si>
  <si>
    <t>Operating Staff Employee #3</t>
  </si>
  <si>
    <t>Operating Staff Employee #4</t>
  </si>
  <si>
    <t>Operating Staff Employee #5</t>
  </si>
  <si>
    <t>Operating Staff Employee #6</t>
  </si>
  <si>
    <t>Operating Staff Employee #7</t>
  </si>
  <si>
    <t>Operating Staff Employee #8</t>
  </si>
  <si>
    <t>Operating Staff Employee #9</t>
  </si>
  <si>
    <t>Operating Staff Employee #10</t>
  </si>
  <si>
    <t>Operating Staff Employee #11</t>
  </si>
  <si>
    <t>Operating Staff Employee #12</t>
  </si>
  <si>
    <t>Operating Staff Employee #13</t>
  </si>
  <si>
    <t>Operating Staff Employee #14</t>
  </si>
  <si>
    <t>Operating Staff Employee #15</t>
  </si>
  <si>
    <t>Operating Staff Employee #16</t>
  </si>
  <si>
    <t>Operating Staff Employee #17</t>
  </si>
  <si>
    <t>Operating Staff Employee #18</t>
  </si>
  <si>
    <t>Operating Staff Employee #19</t>
  </si>
  <si>
    <t>Gross Pay Total</t>
  </si>
  <si>
    <t>FICA Match Total</t>
  </si>
  <si>
    <t>Other Payroll Taxes Total</t>
  </si>
  <si>
    <t>Retirement Total</t>
  </si>
  <si>
    <t>Health Insurance Total</t>
  </si>
  <si>
    <t>Director's Gross Pay</t>
  </si>
  <si>
    <t>Annual Total</t>
  </si>
  <si>
    <t>QTR Total</t>
  </si>
  <si>
    <t>Operating Staff Gross Pay</t>
  </si>
  <si>
    <t>Description</t>
  </si>
  <si>
    <t>Check #</t>
  </si>
  <si>
    <t>Program Description:</t>
  </si>
  <si>
    <t>Program Number:</t>
  </si>
  <si>
    <t>Total 1st Qtr. Revenue</t>
  </si>
  <si>
    <t>Total 2nd Qtr. Revenue</t>
  </si>
  <si>
    <t>Total 3rd Qtr. Revenue</t>
  </si>
  <si>
    <t>Total 4th Qtr. Revenue</t>
  </si>
  <si>
    <t>Total 1st Qtr. Current Year</t>
  </si>
  <si>
    <t>Total 2nd Qtr. Current Year</t>
  </si>
  <si>
    <t>Total 4th Qtr. Current Year</t>
  </si>
  <si>
    <t>1st Qtr. Current Year</t>
  </si>
  <si>
    <t>2nd Qtr. Current Year</t>
  </si>
  <si>
    <t>3rd Qtr. Current Year</t>
  </si>
  <si>
    <t>4th Qtr. Current Year</t>
  </si>
  <si>
    <t>% 1st Qtr.  Expenses</t>
  </si>
  <si>
    <t>% 2nd Qtr. Expenses</t>
  </si>
  <si>
    <t>% 3rd Qtr. Expenses</t>
  </si>
  <si>
    <t>% 4th Qtr. Expenses</t>
  </si>
  <si>
    <t>Operating Staff Employee #20</t>
  </si>
  <si>
    <t>Operating Staff Employee #21</t>
  </si>
  <si>
    <t>Operating Staff Employee #22</t>
  </si>
  <si>
    <t>Operating Staff Employee #23</t>
  </si>
  <si>
    <t>Operating Staff Employee #24</t>
  </si>
  <si>
    <t>Operating Staff Employee #25</t>
  </si>
  <si>
    <t>Seasonal Staff #1</t>
  </si>
  <si>
    <t>Seasonal Staff #2</t>
  </si>
  <si>
    <t>Seasonal Staff #3</t>
  </si>
  <si>
    <t>Seasonal Staff #4</t>
  </si>
  <si>
    <t>Seasonal Staff #5</t>
  </si>
  <si>
    <t>Seasonal Staff Pay</t>
  </si>
  <si>
    <t>Total 3rd Qtr. Current Year</t>
  </si>
  <si>
    <t>1st Qtr. Revenue Budget</t>
  </si>
  <si>
    <t xml:space="preserve">% 1st Qtr. Revenue </t>
  </si>
  <si>
    <t>1st Qtr. Actual Revenue</t>
  </si>
  <si>
    <t>1st Qtr. Expense
Budget</t>
  </si>
  <si>
    <t>1st Qtr. Actual Expenses</t>
  </si>
  <si>
    <t>Modification to Actual Budget</t>
  </si>
  <si>
    <t>Modification to Expense Budget</t>
  </si>
  <si>
    <t xml:space="preserve">% 4th Qtr. Revenue </t>
  </si>
  <si>
    <t>4th Qtr. Actual Revenue</t>
  </si>
  <si>
    <t>4th Qtr. Revenue Budget</t>
  </si>
  <si>
    <t xml:space="preserve">% 3rd Qtr. Revenue </t>
  </si>
  <si>
    <t>3rd Qtr. Actual Revenue</t>
  </si>
  <si>
    <t>3rd Qtr. Revenue Budget</t>
  </si>
  <si>
    <t>2nd Qtr. Revenue Budget</t>
  </si>
  <si>
    <t>2nd Qtr. Actual Revenue</t>
  </si>
  <si>
    <t xml:space="preserve">% 2nd Qtr. Revenue </t>
  </si>
  <si>
    <t>2nd Qtr. Actual Expenses</t>
  </si>
  <si>
    <t>2nd Qtr. Expense Budget</t>
  </si>
  <si>
    <t>3rd Qtr. Expense
Budget</t>
  </si>
  <si>
    <t>3rd Qtr. Actual Expenses</t>
  </si>
  <si>
    <t>4th Qtr. Expense
Budget</t>
  </si>
  <si>
    <t>4th Qtr. Actual Expenses</t>
  </si>
  <si>
    <t xml:space="preserve">% YTD Revenue </t>
  </si>
  <si>
    <t>YTD Actual Revenue</t>
  </si>
  <si>
    <t>YTD 
Revenue Budget</t>
  </si>
  <si>
    <t>Expense 
Budget</t>
  </si>
  <si>
    <t>Actual
 Expenses</t>
  </si>
  <si>
    <t>1st Qtr. Expense Budget</t>
  </si>
  <si>
    <t xml:space="preserve">1st Qtr. Actual Expenses </t>
  </si>
  <si>
    <t>Available Balance</t>
  </si>
  <si>
    <t xml:space="preserve">2nd Qtr. Expense Budget </t>
  </si>
  <si>
    <t xml:space="preserve">2nd Qtr. Actual Expenses </t>
  </si>
  <si>
    <t>3rd Qtr. Expense Budget</t>
  </si>
  <si>
    <t xml:space="preserve">3rd Qtr. Actual Expenses </t>
  </si>
  <si>
    <t>4th Qtr. Expense Budget</t>
  </si>
  <si>
    <t xml:space="preserve">4th Qtr. Actual Expenses </t>
  </si>
  <si>
    <t>Difference in Revenue</t>
  </si>
  <si>
    <t xml:space="preserve">1st Quarter </t>
  </si>
  <si>
    <t>1st Qtr. Current Year Budget</t>
  </si>
  <si>
    <t>1st Qtr. Actual Current Year Revenue</t>
  </si>
  <si>
    <t>4th Qtr. Current Year Budget</t>
  </si>
  <si>
    <t>4th Qtr. Actual Current Year Revenue</t>
  </si>
  <si>
    <t>3rd Qtr. Current Year Budget</t>
  </si>
  <si>
    <t>3rd Qtr. Actual Current Year Revenue</t>
  </si>
  <si>
    <t>2nd  Qtr. Current Year Budget</t>
  </si>
  <si>
    <t>2nd Qtr. Actual Current Year Revenue</t>
  </si>
  <si>
    <t>Total w/ IDC:</t>
  </si>
  <si>
    <t>TOTAL</t>
  </si>
  <si>
    <t>Check
Number</t>
  </si>
  <si>
    <t>Check  Number</t>
  </si>
  <si>
    <t>Balance</t>
  </si>
  <si>
    <t>Line Item</t>
  </si>
  <si>
    <t>Actual 1st Qtr. Carryover</t>
  </si>
  <si>
    <t>Actual 2nd Qtr. Carryover</t>
  </si>
  <si>
    <t>Total w/ IDC</t>
  </si>
  <si>
    <t>Actual 4th Qtr. Carryover</t>
  </si>
  <si>
    <t>Note:  Calculating health insurance for employees partial time per program account use the following in the months worked column:
100% = 12 months
75% = 9 months
50% = 6 months
25% = 3 months</t>
  </si>
  <si>
    <t>Check 
Number</t>
  </si>
  <si>
    <t>PO
 Number</t>
  </si>
  <si>
    <t>PO 
Number</t>
  </si>
  <si>
    <t>4th Quarter Budget to Actual Expense Summary</t>
  </si>
  <si>
    <t>Annual</t>
  </si>
  <si>
    <t>Comp</t>
  </si>
  <si>
    <t>Total Annual &amp; Comp</t>
  </si>
  <si>
    <t>Average Hourly wage</t>
  </si>
  <si>
    <t>Total Liability of Annual &amp; Comp</t>
  </si>
  <si>
    <t>Hourly Rate (used for annual &amp; comp liability calculation)</t>
  </si>
  <si>
    <t>Liability Percentage</t>
  </si>
  <si>
    <t>Program Annual &amp; Comp Liability</t>
  </si>
  <si>
    <t xml:space="preserve"> Program Annual &amp; Comp Liability</t>
  </si>
  <si>
    <t>Interest Income</t>
  </si>
  <si>
    <t>1st Qtr.  Program Revenue</t>
  </si>
  <si>
    <t>2nd Qtr. Interest Income</t>
  </si>
  <si>
    <t>3rd Qtr. Interest Income</t>
  </si>
  <si>
    <t>4th Qtr. Interest Income</t>
  </si>
  <si>
    <t>1st Qtr. Interest Income</t>
  </si>
  <si>
    <t>4th Qtr. Interest Income Budget</t>
  </si>
  <si>
    <t>4th Qtr. Actual Interest Income Revenue</t>
  </si>
  <si>
    <t>3rd Qtr. Interest Income Budget</t>
  </si>
  <si>
    <t>3rd Qtr. Actual Interest Income Revenue</t>
  </si>
  <si>
    <t>2nd  Qtr. Interest Income Budget</t>
  </si>
  <si>
    <t>2nd Qtr. Actual Interest Income Revenue</t>
  </si>
  <si>
    <t>1st Qtr. Interest Income Budget</t>
  </si>
  <si>
    <t>1st Qtr. Actual Interest Income Revenue</t>
  </si>
  <si>
    <t xml:space="preserve"> 2nd Qtr. Expense Reimbursement</t>
  </si>
  <si>
    <t xml:space="preserve"> 3rd Qtr. Expense Reimbursement</t>
  </si>
  <si>
    <t xml:space="preserve"> 4th Qtr. Expense Reimbursement</t>
  </si>
  <si>
    <t>1st Qtr. Expense Reimbursement</t>
  </si>
  <si>
    <t>1st Qtr. Expense Reimbursement Budget</t>
  </si>
  <si>
    <t>1st Qtr. Actual Expense Reimbursement Revenue</t>
  </si>
  <si>
    <t>2nd  Qtr. Expense Reimbursement Budget</t>
  </si>
  <si>
    <t>2nd Qtr. Actual Expense Reimbursement Revenue</t>
  </si>
  <si>
    <t>3rd Qtr. Expense Reimbursement Budget</t>
  </si>
  <si>
    <t>3rd Qtr. Actual Expense Reimbursement Revenue</t>
  </si>
  <si>
    <t>4th Qtr. Expense Reimbursement Budget</t>
  </si>
  <si>
    <t>4th Qtr. Actual Expense Reimbursement Revenue</t>
  </si>
  <si>
    <t>Program Revenue</t>
  </si>
  <si>
    <t>2nd Qtr. Program Revenue</t>
  </si>
  <si>
    <t>3rd Qtr. Program Revenue</t>
  </si>
  <si>
    <t>4th Qtr. Program Revenue</t>
  </si>
  <si>
    <t>Non-Sensitive Equipment (&gt;3k)</t>
  </si>
  <si>
    <t>Sensitive Equipment (&lt;3K)</t>
  </si>
  <si>
    <t>1st Qtr. Program Revenue Budget</t>
  </si>
  <si>
    <t>1st Qtr. Actual Program Revenue</t>
  </si>
  <si>
    <t>2nd Qtr. Program Revenue Budget</t>
  </si>
  <si>
    <t>2nd Qtr. Actual Program Revenue</t>
  </si>
  <si>
    <t>3rd Qtr. Program Revenue Budget</t>
  </si>
  <si>
    <t>3rd  Qtr. Actual Program Revenue</t>
  </si>
  <si>
    <t>4th Qtr. Program Revenue Budget</t>
  </si>
  <si>
    <t>4th Qtr. Actual Program Revenue</t>
  </si>
  <si>
    <t>Expense Reimbursement</t>
  </si>
  <si>
    <t>Indirect Costs</t>
  </si>
  <si>
    <t>Grants Receivable</t>
  </si>
  <si>
    <t>Deferred Revenue</t>
  </si>
  <si>
    <t>1st Qtr. DCSC</t>
  </si>
  <si>
    <t>1st Qtr. IDC</t>
  </si>
  <si>
    <t xml:space="preserve"> 2nd Qtr. IDC</t>
  </si>
  <si>
    <t>2nd Qtr. DCSC</t>
  </si>
  <si>
    <t xml:space="preserve"> 3rd Qtr. IDC</t>
  </si>
  <si>
    <t>3rd Qtr. DCSC</t>
  </si>
  <si>
    <t xml:space="preserve"> 4th Qtr. IDC</t>
  </si>
  <si>
    <t>4th Qtr. DCSC</t>
  </si>
  <si>
    <t>Carryover (Revenue + Expenses)</t>
  </si>
  <si>
    <t>1st Qtr. DCSC Budget</t>
  </si>
  <si>
    <t>1st Qtr. Actual DCSC Revenue</t>
  </si>
  <si>
    <t>2nd  Qtr. DCSC Budget</t>
  </si>
  <si>
    <t>2nd Qtr. Actual DCSC Revenue</t>
  </si>
  <si>
    <t>3rd Qtr. DCSC Budget</t>
  </si>
  <si>
    <t>3rd Qtr. Actual DCSC Revenue</t>
  </si>
  <si>
    <t>4th Qtr. DCSC Budget</t>
  </si>
  <si>
    <t>4th Qtr. Actual DCSC Revenue</t>
  </si>
  <si>
    <t>1st Qtr. IDC Budget</t>
  </si>
  <si>
    <t>1st Qtr. Actual IDC Revenue</t>
  </si>
  <si>
    <t>2nd Qtr. Actual IDC Revenue</t>
  </si>
  <si>
    <t>2nd Qtr. IDC Budget</t>
  </si>
  <si>
    <t>3rd Qtr. IDC Budget</t>
  </si>
  <si>
    <t>3rd Qtr. Actual IDC Revenue</t>
  </si>
  <si>
    <t>4th Qtr. IDC Budget</t>
  </si>
  <si>
    <t>4th Qtr. Actual IDC Revenue</t>
  </si>
  <si>
    <t>Current Year Revenue</t>
  </si>
  <si>
    <t>IDC Revenue</t>
  </si>
  <si>
    <t>DCSC Revenue</t>
  </si>
  <si>
    <t>Rent</t>
  </si>
  <si>
    <t>1st Qtr. Grants Receivable</t>
  </si>
  <si>
    <t>2nd Qtr. Grants Receivable</t>
  </si>
  <si>
    <t>3rd Qtr. Grants Receivable</t>
  </si>
  <si>
    <t>3rd  Qtr. Grants Receivable</t>
  </si>
  <si>
    <t>4th Qtr. Grants Receivable</t>
  </si>
  <si>
    <t>1st Qtr. Deferred Revenue</t>
  </si>
  <si>
    <t>2nd Qtr. Deferred Revenue</t>
  </si>
  <si>
    <t>3rd Qtr. Deferred Revenue</t>
  </si>
  <si>
    <t>3rd  Qtr. Deferred Revenue</t>
  </si>
  <si>
    <t>4th Qtr. Deferred Revenue</t>
  </si>
  <si>
    <t>FY24 Standing Rock Sioux Tribe</t>
  </si>
  <si>
    <t>Fringe Calculator for FY24</t>
  </si>
  <si>
    <t>Professional Dev/Training</t>
  </si>
  <si>
    <t>Seasonal Staff #6</t>
  </si>
  <si>
    <t>Seasonal Staff #7</t>
  </si>
  <si>
    <t>Seasonal Staff #8</t>
  </si>
  <si>
    <t>Seasonal Staff #9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</si>
</sst>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3">
    <xf numFmtId="0" fontId="0" fillId="0" borderId="0" xfId="0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44" fontId="6" fillId="0" borderId="0" xfId="1" applyFont="1" applyFill="1"/>
    <xf numFmtId="44" fontId="6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4" fontId="5" fillId="0" borderId="0" xfId="0" applyNumberFormat="1" applyFont="1" applyFill="1" applyBorder="1"/>
    <xf numFmtId="43" fontId="5" fillId="0" borderId="0" xfId="0" applyNumberFormat="1" applyFont="1" applyFill="1" applyAlignment="1">
      <alignment horizontal="center"/>
    </xf>
    <xf numFmtId="43" fontId="5" fillId="0" borderId="0" xfId="0" applyNumberFormat="1" applyFont="1" applyFill="1"/>
    <xf numFmtId="43" fontId="5" fillId="0" borderId="0" xfId="0" applyNumberFormat="1" applyFont="1" applyFill="1" applyBorder="1" applyAlignment="1">
      <alignment horizontal="center"/>
    </xf>
    <xf numFmtId="43" fontId="5" fillId="0" borderId="0" xfId="0" applyNumberFormat="1" applyFont="1" applyFill="1" applyBorder="1"/>
    <xf numFmtId="43" fontId="6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10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43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43" fontId="5" fillId="0" borderId="3" xfId="0" applyNumberFormat="1" applyFont="1" applyFill="1" applyBorder="1" applyAlignment="1" applyProtection="1">
      <alignment horizontal="center"/>
    </xf>
    <xf numFmtId="0" fontId="5" fillId="0" borderId="3" xfId="0" applyFont="1" applyFill="1" applyBorder="1"/>
    <xf numFmtId="0" fontId="6" fillId="0" borderId="3" xfId="0" applyFont="1" applyFill="1" applyBorder="1" applyAlignment="1">
      <alignment horizontal="center"/>
    </xf>
    <xf numFmtId="44" fontId="5" fillId="0" borderId="0" xfId="1" applyNumberFormat="1" applyFont="1" applyFill="1" applyBorder="1" applyProtection="1"/>
    <xf numFmtId="44" fontId="5" fillId="0" borderId="0" xfId="1" applyFont="1" applyFill="1" applyBorder="1" applyProtection="1"/>
    <xf numFmtId="9" fontId="9" fillId="0" borderId="8" xfId="0" applyNumberFormat="1" applyFont="1" applyFill="1" applyBorder="1" applyAlignment="1" applyProtection="1">
      <alignment horizontal="center"/>
    </xf>
    <xf numFmtId="44" fontId="5" fillId="0" borderId="10" xfId="1" applyFont="1" applyFill="1" applyBorder="1" applyProtection="1"/>
    <xf numFmtId="9" fontId="9" fillId="0" borderId="11" xfId="0" applyNumberFormat="1" applyFont="1" applyFill="1" applyBorder="1" applyAlignment="1" applyProtection="1">
      <alignment horizontal="center"/>
    </xf>
    <xf numFmtId="44" fontId="5" fillId="0" borderId="3" xfId="1" applyFont="1" applyFill="1" applyBorder="1" applyProtection="1"/>
    <xf numFmtId="9" fontId="9" fillId="0" borderId="13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Protection="1"/>
    <xf numFmtId="0" fontId="6" fillId="0" borderId="8" xfId="0" applyFont="1" applyFill="1" applyBorder="1" applyAlignment="1" applyProtection="1">
      <alignment horizontal="center"/>
    </xf>
    <xf numFmtId="0" fontId="5" fillId="0" borderId="3" xfId="0" applyFont="1" applyFill="1" applyBorder="1" applyProtection="1"/>
    <xf numFmtId="0" fontId="6" fillId="0" borderId="3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44" fontId="5" fillId="0" borderId="10" xfId="1" applyNumberFormat="1" applyFont="1" applyFill="1" applyBorder="1" applyProtection="1"/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/>
    <xf numFmtId="43" fontId="5" fillId="0" borderId="0" xfId="0" applyNumberFormat="1" applyFont="1" applyFill="1" applyBorder="1" applyProtection="1"/>
    <xf numFmtId="43" fontId="5" fillId="0" borderId="0" xfId="1" applyNumberFormat="1" applyFont="1" applyFill="1" applyBorder="1" applyProtection="1"/>
    <xf numFmtId="0" fontId="0" fillId="0" borderId="0" xfId="0" applyFont="1" applyFill="1"/>
    <xf numFmtId="0" fontId="0" fillId="0" borderId="0" xfId="0" applyFont="1" applyFill="1" applyProtection="1"/>
    <xf numFmtId="0" fontId="5" fillId="0" borderId="9" xfId="0" applyFont="1" applyFill="1" applyBorder="1" applyAlignment="1" applyProtection="1">
      <alignment horizontal="center"/>
    </xf>
    <xf numFmtId="43" fontId="5" fillId="0" borderId="10" xfId="0" applyNumberFormat="1" applyFont="1" applyFill="1" applyBorder="1" applyAlignment="1" applyProtection="1">
      <alignment horizontal="center"/>
    </xf>
    <xf numFmtId="0" fontId="5" fillId="0" borderId="10" xfId="0" applyFont="1" applyFill="1" applyBorder="1"/>
    <xf numFmtId="0" fontId="6" fillId="0" borderId="10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right"/>
    </xf>
    <xf numFmtId="44" fontId="6" fillId="0" borderId="15" xfId="0" applyNumberFormat="1" applyFont="1" applyFill="1" applyBorder="1" applyProtection="1"/>
    <xf numFmtId="44" fontId="6" fillId="0" borderId="15" xfId="1" applyFont="1" applyFill="1" applyBorder="1" applyProtection="1"/>
    <xf numFmtId="9" fontId="6" fillId="0" borderId="38" xfId="0" applyNumberFormat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right"/>
    </xf>
    <xf numFmtId="44" fontId="6" fillId="0" borderId="3" xfId="0" applyNumberFormat="1" applyFont="1" applyFill="1" applyBorder="1" applyProtection="1"/>
    <xf numFmtId="44" fontId="6" fillId="0" borderId="3" xfId="1" applyFont="1" applyFill="1" applyBorder="1" applyProtection="1"/>
    <xf numFmtId="9" fontId="6" fillId="0" borderId="13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right"/>
    </xf>
    <xf numFmtId="44" fontId="6" fillId="0" borderId="0" xfId="0" applyNumberFormat="1" applyFont="1" applyFill="1" applyBorder="1" applyProtection="1"/>
    <xf numFmtId="44" fontId="6" fillId="0" borderId="0" xfId="1" applyFont="1" applyFill="1" applyBorder="1" applyProtection="1"/>
    <xf numFmtId="9" fontId="6" fillId="0" borderId="8" xfId="0" applyNumberFormat="1" applyFont="1" applyFill="1" applyBorder="1" applyAlignment="1" applyProtection="1">
      <alignment horizontal="center"/>
    </xf>
    <xf numFmtId="43" fontId="7" fillId="0" borderId="0" xfId="0" applyNumberFormat="1" applyFont="1" applyFill="1" applyBorder="1" applyProtection="1"/>
    <xf numFmtId="0" fontId="9" fillId="0" borderId="0" xfId="2" applyFont="1" applyFill="1" applyBorder="1" applyAlignment="1" applyProtection="1">
      <alignment horizontal="left"/>
    </xf>
    <xf numFmtId="0" fontId="9" fillId="0" borderId="10" xfId="2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44" fontId="6" fillId="0" borderId="0" xfId="0" applyNumberFormat="1" applyFont="1" applyFill="1" applyBorder="1" applyAlignment="1" applyProtection="1">
      <alignment horizontal="center"/>
    </xf>
    <xf numFmtId="9" fontId="5" fillId="0" borderId="8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5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protection locked="0"/>
    </xf>
    <xf numFmtId="43" fontId="5" fillId="0" borderId="3" xfId="0" applyNumberFormat="1" applyFont="1" applyFill="1" applyBorder="1" applyProtection="1">
      <protection locked="0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>
      <alignment horizontal="center"/>
    </xf>
    <xf numFmtId="14" fontId="5" fillId="0" borderId="3" xfId="0" applyNumberFormat="1" applyFont="1" applyFill="1" applyBorder="1" applyAlignment="1" applyProtection="1"/>
    <xf numFmtId="0" fontId="6" fillId="0" borderId="14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13" xfId="0" applyFont="1" applyFill="1" applyBorder="1" applyAlignment="1">
      <alignment horizontal="center"/>
    </xf>
    <xf numFmtId="0" fontId="9" fillId="0" borderId="7" xfId="2" applyFont="1" applyFill="1" applyBorder="1" applyAlignment="1" applyProtection="1">
      <alignment horizontal="center"/>
    </xf>
    <xf numFmtId="44" fontId="5" fillId="0" borderId="3" xfId="1" applyNumberFormat="1" applyFont="1" applyFill="1" applyBorder="1" applyProtection="1"/>
    <xf numFmtId="14" fontId="5" fillId="0" borderId="3" xfId="0" applyNumberFormat="1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/>
    <xf numFmtId="0" fontId="9" fillId="0" borderId="0" xfId="0" applyFont="1" applyFill="1" applyAlignment="1" applyProtection="1"/>
    <xf numFmtId="0" fontId="8" fillId="0" borderId="0" xfId="0" applyFont="1" applyFill="1" applyBorder="1" applyAlignment="1" applyProtection="1">
      <alignment horizontal="right"/>
    </xf>
    <xf numFmtId="0" fontId="9" fillId="0" borderId="15" xfId="0" applyFont="1" applyFill="1" applyBorder="1" applyProtection="1"/>
    <xf numFmtId="0" fontId="9" fillId="0" borderId="38" xfId="0" applyFont="1" applyFill="1" applyBorder="1" applyProtection="1"/>
    <xf numFmtId="0" fontId="8" fillId="0" borderId="7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0" borderId="7" xfId="0" applyFont="1" applyFill="1" applyBorder="1" applyProtection="1"/>
    <xf numFmtId="0" fontId="8" fillId="0" borderId="7" xfId="0" applyFont="1" applyFill="1" applyBorder="1" applyAlignment="1" applyProtection="1">
      <alignment horizontal="right"/>
    </xf>
    <xf numFmtId="0" fontId="8" fillId="0" borderId="8" xfId="0" applyFont="1" applyFill="1" applyBorder="1" applyAlignment="1" applyProtection="1">
      <alignment horizontal="left"/>
    </xf>
    <xf numFmtId="0" fontId="10" fillId="0" borderId="7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9" fillId="0" borderId="0" xfId="0" applyFont="1" applyFill="1" applyBorder="1" applyProtection="1">
      <protection locked="0"/>
    </xf>
    <xf numFmtId="43" fontId="9" fillId="0" borderId="0" xfId="0" applyNumberFormat="1" applyFont="1" applyFill="1" applyBorder="1" applyProtection="1">
      <protection locked="0"/>
    </xf>
    <xf numFmtId="0" fontId="9" fillId="0" borderId="9" xfId="0" applyFont="1" applyFill="1" applyBorder="1" applyProtection="1"/>
    <xf numFmtId="0" fontId="9" fillId="0" borderId="10" xfId="0" applyFont="1" applyFill="1" applyBorder="1" applyProtection="1"/>
    <xf numFmtId="0" fontId="9" fillId="0" borderId="11" xfId="0" applyFont="1" applyFill="1" applyBorder="1" applyProtection="1"/>
    <xf numFmtId="0" fontId="9" fillId="0" borderId="7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8" xfId="0" applyFont="1" applyFill="1" applyBorder="1" applyAlignment="1" applyProtection="1"/>
    <xf numFmtId="0" fontId="5" fillId="0" borderId="15" xfId="0" applyFont="1" applyFill="1" applyBorder="1" applyProtection="1"/>
    <xf numFmtId="0" fontId="5" fillId="0" borderId="7" xfId="0" applyFont="1" applyFill="1" applyBorder="1" applyProtection="1"/>
    <xf numFmtId="0" fontId="6" fillId="0" borderId="8" xfId="0" applyFont="1" applyFill="1" applyBorder="1" applyAlignment="1" applyProtection="1"/>
    <xf numFmtId="43" fontId="6" fillId="0" borderId="8" xfId="0" applyNumberFormat="1" applyFont="1" applyFill="1" applyBorder="1" applyAlignment="1" applyProtection="1">
      <alignment horizontal="center" wrapText="1"/>
    </xf>
    <xf numFmtId="43" fontId="7" fillId="0" borderId="8" xfId="0" applyNumberFormat="1" applyFont="1" applyFill="1" applyBorder="1" applyProtection="1"/>
    <xf numFmtId="14" fontId="5" fillId="0" borderId="7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43" fontId="5" fillId="0" borderId="0" xfId="0" applyNumberFormat="1" applyFont="1" applyFill="1" applyBorder="1" applyProtection="1">
      <protection locked="0"/>
    </xf>
    <xf numFmtId="43" fontId="5" fillId="0" borderId="8" xfId="0" applyNumberFormat="1" applyFont="1" applyFill="1" applyBorder="1" applyProtection="1"/>
    <xf numFmtId="14" fontId="5" fillId="0" borderId="12" xfId="0" applyNumberFormat="1" applyFont="1" applyFill="1" applyBorder="1" applyAlignment="1" applyProtection="1">
      <alignment horizontal="center"/>
      <protection locked="0"/>
    </xf>
    <xf numFmtId="43" fontId="5" fillId="0" borderId="13" xfId="0" applyNumberFormat="1" applyFont="1" applyFill="1" applyBorder="1" applyProtection="1"/>
    <xf numFmtId="0" fontId="6" fillId="0" borderId="11" xfId="0" applyFont="1" applyFill="1" applyBorder="1" applyAlignment="1" applyProtection="1">
      <alignment horizontal="center"/>
    </xf>
    <xf numFmtId="0" fontId="9" fillId="0" borderId="9" xfId="2" applyFont="1" applyFill="1" applyBorder="1" applyAlignment="1" applyProtection="1">
      <alignment horizontal="center"/>
    </xf>
    <xf numFmtId="0" fontId="9" fillId="0" borderId="12" xfId="2" applyFont="1" applyFill="1" applyBorder="1" applyAlignment="1" applyProtection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4" fontId="5" fillId="0" borderId="12" xfId="0" applyNumberFormat="1" applyFont="1" applyFill="1" applyBorder="1" applyAlignment="1" applyProtection="1"/>
    <xf numFmtId="14" fontId="5" fillId="0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0" borderId="7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right"/>
    </xf>
    <xf numFmtId="44" fontId="5" fillId="0" borderId="0" xfId="0" applyNumberFormat="1" applyFont="1" applyFill="1" applyBorder="1" applyProtection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44" fontId="5" fillId="0" borderId="0" xfId="1" applyFont="1" applyFill="1" applyBorder="1" applyAlignment="1" applyProtection="1">
      <alignment horizontal="center"/>
    </xf>
    <xf numFmtId="44" fontId="5" fillId="0" borderId="0" xfId="1" applyFont="1" applyFill="1" applyProtection="1"/>
    <xf numFmtId="44" fontId="6" fillId="0" borderId="0" xfId="1" applyFont="1" applyFill="1" applyBorder="1" applyAlignment="1" applyProtection="1">
      <alignment horizontal="center"/>
    </xf>
    <xf numFmtId="44" fontId="5" fillId="0" borderId="17" xfId="1" applyFont="1" applyFill="1" applyBorder="1"/>
    <xf numFmtId="44" fontId="5" fillId="0" borderId="30" xfId="1" applyFont="1" applyFill="1" applyBorder="1"/>
    <xf numFmtId="0" fontId="9" fillId="0" borderId="0" xfId="2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9" fillId="0" borderId="8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44" fontId="5" fillId="0" borderId="1" xfId="1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8" fillId="3" borderId="1" xfId="0" applyFont="1" applyFill="1" applyBorder="1" applyAlignment="1" applyProtection="1"/>
    <xf numFmtId="43" fontId="7" fillId="3" borderId="38" xfId="0" applyNumberFormat="1" applyFont="1" applyFill="1" applyBorder="1" applyProtection="1"/>
    <xf numFmtId="0" fontId="7" fillId="3" borderId="7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43" fontId="7" fillId="3" borderId="8" xfId="0" applyNumberFormat="1" applyFont="1" applyFill="1" applyBorder="1" applyProtection="1"/>
    <xf numFmtId="0" fontId="7" fillId="3" borderId="7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43" fontId="7" fillId="3" borderId="11" xfId="0" applyNumberFormat="1" applyFont="1" applyFill="1" applyBorder="1" applyProtection="1"/>
    <xf numFmtId="0" fontId="10" fillId="3" borderId="10" xfId="0" applyFont="1" applyFill="1" applyBorder="1" applyAlignment="1" applyProtection="1">
      <alignment horizontal="center"/>
    </xf>
    <xf numFmtId="0" fontId="8" fillId="3" borderId="39" xfId="0" applyFont="1" applyFill="1" applyBorder="1" applyAlignment="1" applyProtection="1">
      <alignment horizontal="left"/>
    </xf>
    <xf numFmtId="44" fontId="8" fillId="3" borderId="10" xfId="0" applyNumberFormat="1" applyFont="1" applyFill="1" applyBorder="1" applyProtection="1"/>
    <xf numFmtId="0" fontId="8" fillId="3" borderId="7" xfId="0" applyFont="1" applyFill="1" applyBorder="1" applyAlignment="1" applyProtection="1">
      <alignment horizontal="right"/>
    </xf>
    <xf numFmtId="0" fontId="6" fillId="3" borderId="1" xfId="0" applyFont="1" applyFill="1" applyBorder="1" applyAlignment="1" applyProtection="1"/>
    <xf numFmtId="0" fontId="6" fillId="3" borderId="39" xfId="0" applyFont="1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wrapText="1"/>
    </xf>
    <xf numFmtId="0" fontId="6" fillId="3" borderId="10" xfId="0" applyFont="1" applyFill="1" applyBorder="1" applyAlignment="1" applyProtection="1">
      <alignment horizontal="center" wrapText="1"/>
    </xf>
    <xf numFmtId="0" fontId="6" fillId="3" borderId="11" xfId="0" applyFont="1" applyFill="1" applyBorder="1" applyAlignment="1" applyProtection="1">
      <alignment horizontal="center"/>
    </xf>
    <xf numFmtId="14" fontId="7" fillId="3" borderId="9" xfId="0" applyNumberFormat="1" applyFont="1" applyFill="1" applyBorder="1" applyAlignment="1" applyProtection="1"/>
    <xf numFmtId="14" fontId="7" fillId="3" borderId="10" xfId="0" applyNumberFormat="1" applyFont="1" applyFill="1" applyBorder="1" applyAlignment="1" applyProtection="1"/>
    <xf numFmtId="14" fontId="7" fillId="3" borderId="10" xfId="0" applyNumberFormat="1" applyFont="1" applyFill="1" applyBorder="1" applyAlignment="1" applyProtection="1">
      <alignment horizontal="right"/>
    </xf>
    <xf numFmtId="43" fontId="6" fillId="3" borderId="10" xfId="0" applyNumberFormat="1" applyFont="1" applyFill="1" applyBorder="1" applyProtection="1"/>
    <xf numFmtId="43" fontId="6" fillId="3" borderId="11" xfId="0" applyNumberFormat="1" applyFont="1" applyFill="1" applyBorder="1" applyProtection="1"/>
    <xf numFmtId="0" fontId="5" fillId="3" borderId="7" xfId="0" applyFont="1" applyFill="1" applyBorder="1" applyProtection="1"/>
    <xf numFmtId="0" fontId="5" fillId="3" borderId="0" xfId="0" applyFont="1" applyFill="1" applyBorder="1" applyProtection="1"/>
    <xf numFmtId="43" fontId="7" fillId="3" borderId="8" xfId="0" applyNumberFormat="1" applyFont="1" applyFill="1" applyBorder="1" applyAlignment="1" applyProtection="1">
      <alignment horizontal="left"/>
    </xf>
    <xf numFmtId="43" fontId="7" fillId="3" borderId="11" xfId="0" applyNumberFormat="1" applyFont="1" applyFill="1" applyBorder="1" applyAlignment="1" applyProtection="1">
      <alignment horizontal="left"/>
    </xf>
    <xf numFmtId="43" fontId="7" fillId="3" borderId="38" xfId="0" applyNumberFormat="1" applyFont="1" applyFill="1" applyBorder="1" applyAlignment="1" applyProtection="1">
      <alignment horizontal="left"/>
    </xf>
    <xf numFmtId="43" fontId="6" fillId="3" borderId="8" xfId="0" applyNumberFormat="1" applyFont="1" applyFill="1" applyBorder="1" applyProtection="1"/>
    <xf numFmtId="14" fontId="7" fillId="3" borderId="9" xfId="0" applyNumberFormat="1" applyFont="1" applyFill="1" applyBorder="1" applyAlignment="1" applyProtection="1">
      <alignment horizontal="right"/>
    </xf>
    <xf numFmtId="43" fontId="7" fillId="3" borderId="38" xfId="0" applyNumberFormat="1" applyFont="1" applyFill="1" applyBorder="1" applyAlignment="1" applyProtection="1">
      <alignment horizontal="right"/>
    </xf>
    <xf numFmtId="43" fontId="7" fillId="3" borderId="8" xfId="0" applyNumberFormat="1" applyFont="1" applyFill="1" applyBorder="1" applyAlignment="1" applyProtection="1">
      <alignment horizontal="right"/>
    </xf>
    <xf numFmtId="43" fontId="7" fillId="3" borderId="11" xfId="0" applyNumberFormat="1" applyFont="1" applyFill="1" applyBorder="1" applyAlignment="1" applyProtection="1">
      <alignment horizontal="right"/>
    </xf>
    <xf numFmtId="0" fontId="6" fillId="3" borderId="9" xfId="0" applyFont="1" applyFill="1" applyBorder="1" applyProtection="1"/>
    <xf numFmtId="0" fontId="5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/>
    <xf numFmtId="43" fontId="5" fillId="3" borderId="0" xfId="1" applyNumberFormat="1" applyFont="1" applyFill="1" applyBorder="1" applyProtection="1"/>
    <xf numFmtId="43" fontId="5" fillId="3" borderId="0" xfId="0" applyNumberFormat="1" applyFont="1" applyFill="1" applyBorder="1" applyProtection="1"/>
    <xf numFmtId="0" fontId="5" fillId="3" borderId="0" xfId="0" applyFont="1" applyFill="1" applyProtection="1"/>
    <xf numFmtId="0" fontId="8" fillId="0" borderId="7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0" fontId="10" fillId="3" borderId="10" xfId="0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44" fontId="5" fillId="0" borderId="0" xfId="1" applyNumberFormat="1" applyFont="1" applyFill="1" applyBorder="1" applyProtection="1">
      <protection locked="0"/>
    </xf>
    <xf numFmtId="44" fontId="5" fillId="0" borderId="10" xfId="1" applyNumberFormat="1" applyFont="1" applyFill="1" applyBorder="1" applyProtection="1">
      <protection locked="0"/>
    </xf>
    <xf numFmtId="44" fontId="5" fillId="0" borderId="3" xfId="1" applyNumberFormat="1" applyFont="1" applyFill="1" applyBorder="1" applyProtection="1">
      <protection locked="0"/>
    </xf>
    <xf numFmtId="0" fontId="5" fillId="0" borderId="17" xfId="0" applyFont="1" applyFill="1" applyBorder="1" applyProtection="1">
      <protection locked="0"/>
    </xf>
    <xf numFmtId="0" fontId="5" fillId="0" borderId="19" xfId="0" applyFont="1" applyFill="1" applyBorder="1" applyProtection="1">
      <protection locked="0"/>
    </xf>
    <xf numFmtId="0" fontId="5" fillId="0" borderId="17" xfId="0" applyNumberFormat="1" applyFont="1" applyFill="1" applyBorder="1" applyProtection="1">
      <protection locked="0"/>
    </xf>
    <xf numFmtId="9" fontId="5" fillId="0" borderId="17" xfId="0" applyNumberFormat="1" applyFont="1" applyFill="1" applyBorder="1" applyProtection="1">
      <protection locked="0"/>
    </xf>
    <xf numFmtId="0" fontId="6" fillId="3" borderId="17" xfId="0" applyFont="1" applyFill="1" applyBorder="1" applyProtection="1"/>
    <xf numFmtId="44" fontId="5" fillId="3" borderId="17" xfId="1" applyFont="1" applyFill="1" applyBorder="1" applyProtection="1"/>
    <xf numFmtId="44" fontId="5" fillId="3" borderId="17" xfId="1" applyFont="1" applyFill="1" applyBorder="1" applyAlignment="1" applyProtection="1">
      <alignment horizontal="center" vertical="center"/>
    </xf>
    <xf numFmtId="164" fontId="5" fillId="3" borderId="17" xfId="4" applyNumberFormat="1" applyFont="1" applyFill="1" applyBorder="1" applyAlignment="1" applyProtection="1">
      <alignment horizontal="center" vertical="center"/>
    </xf>
    <xf numFmtId="44" fontId="6" fillId="3" borderId="0" xfId="0" applyNumberFormat="1" applyFont="1" applyFill="1" applyBorder="1" applyProtection="1"/>
    <xf numFmtId="0" fontId="6" fillId="3" borderId="36" xfId="0" applyFont="1" applyFill="1" applyBorder="1" applyAlignment="1">
      <alignment horizontal="center" wrapText="1"/>
    </xf>
    <xf numFmtId="0" fontId="6" fillId="3" borderId="36" xfId="0" applyFont="1" applyFill="1" applyBorder="1" applyAlignment="1" applyProtection="1">
      <alignment horizontal="center" wrapText="1"/>
    </xf>
    <xf numFmtId="0" fontId="8" fillId="3" borderId="37" xfId="0" applyFont="1" applyFill="1" applyBorder="1" applyAlignment="1" applyProtection="1">
      <alignment horizontal="center" wrapText="1"/>
    </xf>
    <xf numFmtId="0" fontId="6" fillId="3" borderId="42" xfId="0" applyFont="1" applyFill="1" applyBorder="1" applyAlignment="1" applyProtection="1">
      <alignment horizontal="center"/>
    </xf>
    <xf numFmtId="0" fontId="6" fillId="3" borderId="43" xfId="0" applyFont="1" applyFill="1" applyBorder="1" applyAlignment="1" applyProtection="1">
      <alignment horizontal="left"/>
    </xf>
    <xf numFmtId="44" fontId="6" fillId="3" borderId="43" xfId="0" applyNumberFormat="1" applyFont="1" applyFill="1" applyBorder="1" applyAlignment="1" applyProtection="1"/>
    <xf numFmtId="9" fontId="6" fillId="3" borderId="44" xfId="0" applyNumberFormat="1" applyFont="1" applyFill="1" applyBorder="1" applyAlignment="1" applyProtection="1"/>
    <xf numFmtId="0" fontId="6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5" fillId="3" borderId="9" xfId="0" applyFont="1" applyFill="1" applyBorder="1" applyAlignment="1" applyProtection="1">
      <alignment horizontal="center"/>
    </xf>
    <xf numFmtId="44" fontId="7" fillId="3" borderId="10" xfId="0" applyNumberFormat="1" applyFont="1" applyFill="1" applyBorder="1" applyProtection="1"/>
    <xf numFmtId="9" fontId="6" fillId="3" borderId="11" xfId="0" applyNumberFormat="1" applyFont="1" applyFill="1" applyBorder="1" applyAlignment="1" applyProtection="1">
      <alignment horizontal="center"/>
    </xf>
    <xf numFmtId="44" fontId="6" fillId="3" borderId="36" xfId="0" applyNumberFormat="1" applyFont="1" applyFill="1" applyBorder="1" applyProtection="1"/>
    <xf numFmtId="44" fontId="6" fillId="3" borderId="36" xfId="1" applyFont="1" applyFill="1" applyBorder="1" applyProtection="1"/>
    <xf numFmtId="9" fontId="6" fillId="3" borderId="37" xfId="0" applyNumberFormat="1" applyFont="1" applyFill="1" applyBorder="1" applyAlignment="1" applyProtection="1">
      <alignment horizontal="center"/>
    </xf>
    <xf numFmtId="44" fontId="6" fillId="3" borderId="0" xfId="1" applyFont="1" applyFill="1" applyBorder="1" applyProtection="1"/>
    <xf numFmtId="0" fontId="6" fillId="3" borderId="35" xfId="0" applyFont="1" applyFill="1" applyBorder="1" applyAlignment="1">
      <alignment horizontal="center"/>
    </xf>
    <xf numFmtId="44" fontId="5" fillId="3" borderId="0" xfId="1" applyFont="1" applyFill="1" applyBorder="1" applyAlignment="1" applyProtection="1">
      <alignment horizontal="center"/>
      <protection locked="0"/>
    </xf>
    <xf numFmtId="44" fontId="5" fillId="3" borderId="0" xfId="1" applyFont="1" applyFill="1" applyBorder="1" applyProtection="1">
      <protection locked="0"/>
    </xf>
    <xf numFmtId="44" fontId="6" fillId="3" borderId="0" xfId="1" applyFont="1" applyFill="1" applyBorder="1" applyProtection="1">
      <protection locked="0"/>
    </xf>
    <xf numFmtId="44" fontId="6" fillId="3" borderId="10" xfId="0" applyNumberFormat="1" applyFont="1" applyFill="1" applyBorder="1" applyAlignment="1" applyProtection="1"/>
    <xf numFmtId="9" fontId="6" fillId="3" borderId="1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wrapText="1"/>
    </xf>
    <xf numFmtId="0" fontId="8" fillId="3" borderId="6" xfId="0" applyFont="1" applyFill="1" applyBorder="1" applyAlignment="1" applyProtection="1">
      <alignment horizontal="center" wrapText="1"/>
    </xf>
    <xf numFmtId="0" fontId="9" fillId="3" borderId="7" xfId="2" applyFont="1" applyFill="1" applyBorder="1" applyAlignment="1" applyProtection="1">
      <alignment horizontal="center"/>
      <protection locked="0"/>
    </xf>
    <xf numFmtId="44" fontId="5" fillId="3" borderId="0" xfId="1" applyNumberFormat="1" applyFont="1" applyFill="1" applyBorder="1" applyProtection="1">
      <protection locked="0"/>
    </xf>
    <xf numFmtId="0" fontId="9" fillId="3" borderId="9" xfId="2" applyFont="1" applyFill="1" applyBorder="1" applyAlignment="1" applyProtection="1">
      <alignment horizontal="center"/>
      <protection locked="0"/>
    </xf>
    <xf numFmtId="44" fontId="5" fillId="3" borderId="10" xfId="1" applyNumberFormat="1" applyFont="1" applyFill="1" applyBorder="1" applyProtection="1">
      <protection locked="0"/>
    </xf>
    <xf numFmtId="0" fontId="9" fillId="3" borderId="12" xfId="2" applyFont="1" applyFill="1" applyBorder="1" applyAlignment="1" applyProtection="1">
      <alignment horizontal="center"/>
      <protection locked="0"/>
    </xf>
    <xf numFmtId="44" fontId="5" fillId="3" borderId="3" xfId="1" applyNumberFormat="1" applyFont="1" applyFill="1" applyBorder="1" applyProtection="1">
      <protection locked="0"/>
    </xf>
    <xf numFmtId="0" fontId="5" fillId="3" borderId="4" xfId="0" applyFont="1" applyFill="1" applyBorder="1" applyAlignment="1" applyProtection="1">
      <alignment horizontal="center"/>
    </xf>
    <xf numFmtId="44" fontId="6" fillId="3" borderId="5" xfId="0" applyNumberFormat="1" applyFont="1" applyFill="1" applyBorder="1" applyProtection="1"/>
    <xf numFmtId="9" fontId="6" fillId="3" borderId="8" xfId="0" applyNumberFormat="1" applyFont="1" applyFill="1" applyBorder="1" applyAlignment="1" applyProtection="1">
      <alignment horizontal="center"/>
    </xf>
    <xf numFmtId="44" fontId="6" fillId="3" borderId="10" xfId="0" applyNumberFormat="1" applyFont="1" applyFill="1" applyBorder="1" applyProtection="1"/>
    <xf numFmtId="44" fontId="6" fillId="3" borderId="10" xfId="1" applyFont="1" applyFill="1" applyBorder="1" applyProtection="1"/>
    <xf numFmtId="44" fontId="6" fillId="3" borderId="5" xfId="1" applyFont="1" applyFill="1" applyBorder="1" applyProtection="1"/>
    <xf numFmtId="9" fontId="8" fillId="3" borderId="6" xfId="0" applyNumberFormat="1" applyFont="1" applyFill="1" applyBorder="1" applyAlignment="1" applyProtection="1">
      <alignment horizontal="center"/>
    </xf>
    <xf numFmtId="44" fontId="6" fillId="3" borderId="1" xfId="0" applyNumberFormat="1" applyFont="1" applyFill="1" applyBorder="1" applyProtection="1"/>
    <xf numFmtId="44" fontId="6" fillId="3" borderId="2" xfId="1" applyFont="1" applyFill="1" applyBorder="1" applyProtection="1"/>
    <xf numFmtId="9" fontId="8" fillId="3" borderId="39" xfId="0" applyNumberFormat="1" applyFont="1" applyFill="1" applyBorder="1" applyAlignment="1" applyProtection="1">
      <alignment horizontal="center"/>
    </xf>
    <xf numFmtId="44" fontId="7" fillId="3" borderId="43" xfId="0" applyNumberFormat="1" applyFont="1" applyFill="1" applyBorder="1" applyProtection="1"/>
    <xf numFmtId="9" fontId="6" fillId="3" borderId="44" xfId="0" applyNumberFormat="1" applyFont="1" applyFill="1" applyBorder="1" applyAlignment="1" applyProtection="1">
      <alignment horizontal="center"/>
    </xf>
    <xf numFmtId="44" fontId="5" fillId="3" borderId="5" xfId="1" applyFont="1" applyFill="1" applyBorder="1" applyProtection="1"/>
    <xf numFmtId="44" fontId="6" fillId="3" borderId="5" xfId="1" applyNumberFormat="1" applyFont="1" applyFill="1" applyBorder="1" applyProtection="1"/>
    <xf numFmtId="44" fontId="6" fillId="3" borderId="43" xfId="0" applyNumberFormat="1" applyFont="1" applyFill="1" applyBorder="1" applyProtection="1"/>
    <xf numFmtId="44" fontId="6" fillId="3" borderId="43" xfId="1" applyFont="1" applyFill="1" applyBorder="1" applyProtection="1"/>
    <xf numFmtId="44" fontId="5" fillId="3" borderId="17" xfId="1" applyFont="1" applyFill="1" applyBorder="1" applyProtection="1">
      <protection locked="0"/>
    </xf>
    <xf numFmtId="44" fontId="5" fillId="3" borderId="17" xfId="1" applyFont="1" applyFill="1" applyBorder="1" applyAlignment="1" applyProtection="1">
      <alignment horizontal="center" vertical="center"/>
      <protection locked="0"/>
    </xf>
    <xf numFmtId="164" fontId="5" fillId="3" borderId="17" xfId="4" applyNumberFormat="1" applyFont="1" applyFill="1" applyBorder="1" applyAlignment="1" applyProtection="1">
      <alignment horizontal="center" vertical="center"/>
      <protection locked="0"/>
    </xf>
    <xf numFmtId="44" fontId="5" fillId="3" borderId="19" xfId="1" applyFont="1" applyFill="1" applyBorder="1" applyProtection="1">
      <protection locked="0"/>
    </xf>
    <xf numFmtId="44" fontId="5" fillId="3" borderId="19" xfId="1" applyFont="1" applyFill="1" applyBorder="1" applyAlignment="1" applyProtection="1">
      <alignment horizontal="center" vertical="center"/>
      <protection locked="0"/>
    </xf>
    <xf numFmtId="164" fontId="5" fillId="3" borderId="19" xfId="4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/>
    </xf>
    <xf numFmtId="44" fontId="5" fillId="3" borderId="0" xfId="0" applyNumberFormat="1" applyFont="1" applyFill="1"/>
    <xf numFmtId="44" fontId="5" fillId="3" borderId="0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right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44" fontId="5" fillId="0" borderId="17" xfId="1" applyFont="1" applyFill="1" applyBorder="1" applyProtection="1"/>
    <xf numFmtId="44" fontId="5" fillId="0" borderId="30" xfId="1" applyFont="1" applyFill="1" applyBorder="1" applyProtection="1"/>
    <xf numFmtId="44" fontId="5" fillId="0" borderId="13" xfId="1" applyFont="1" applyFill="1" applyBorder="1" applyProtection="1"/>
    <xf numFmtId="0" fontId="6" fillId="3" borderId="9" xfId="0" applyFont="1" applyFill="1" applyBorder="1" applyAlignment="1" applyProtection="1">
      <alignment horizontal="right"/>
    </xf>
    <xf numFmtId="44" fontId="6" fillId="3" borderId="10" xfId="1" applyFont="1" applyFill="1" applyBorder="1" applyAlignment="1" applyProtection="1">
      <alignment horizontal="center"/>
    </xf>
    <xf numFmtId="44" fontId="6" fillId="3" borderId="41" xfId="1" applyFont="1" applyFill="1" applyBorder="1" applyProtection="1"/>
    <xf numFmtId="44" fontId="6" fillId="3" borderId="11" xfId="1" applyFont="1" applyFill="1" applyBorder="1" applyProtection="1"/>
    <xf numFmtId="0" fontId="5" fillId="0" borderId="20" xfId="0" applyFont="1" applyFill="1" applyBorder="1" applyProtection="1"/>
    <xf numFmtId="44" fontId="5" fillId="0" borderId="21" xfId="0" applyNumberFormat="1" applyFont="1" applyFill="1" applyBorder="1" applyProtection="1"/>
    <xf numFmtId="0" fontId="5" fillId="0" borderId="22" xfId="0" applyFont="1" applyFill="1" applyBorder="1" applyProtection="1"/>
    <xf numFmtId="44" fontId="5" fillId="0" borderId="23" xfId="0" applyNumberFormat="1" applyFont="1" applyFill="1" applyBorder="1" applyProtection="1"/>
    <xf numFmtId="0" fontId="6" fillId="0" borderId="24" xfId="0" applyFont="1" applyFill="1" applyBorder="1" applyProtection="1"/>
    <xf numFmtId="44" fontId="6" fillId="3" borderId="25" xfId="0" applyNumberFormat="1" applyFont="1" applyFill="1" applyBorder="1" applyProtection="1"/>
    <xf numFmtId="43" fontId="6" fillId="3" borderId="26" xfId="0" applyNumberFormat="1" applyFont="1" applyFill="1" applyBorder="1" applyAlignment="1" applyProtection="1">
      <alignment horizontal="center"/>
    </xf>
    <xf numFmtId="43" fontId="6" fillId="3" borderId="27" xfId="0" applyNumberFormat="1" applyFont="1" applyFill="1" applyBorder="1" applyAlignment="1" applyProtection="1">
      <alignment horizontal="center" vertical="center" wrapText="1"/>
    </xf>
    <xf numFmtId="43" fontId="6" fillId="3" borderId="27" xfId="0" applyNumberFormat="1" applyFont="1" applyFill="1" applyBorder="1" applyAlignment="1" applyProtection="1">
      <alignment horizontal="center" vertical="center"/>
    </xf>
    <xf numFmtId="43" fontId="6" fillId="3" borderId="28" xfId="0" applyNumberFormat="1" applyFont="1" applyFill="1" applyBorder="1" applyAlignment="1" applyProtection="1">
      <alignment horizontal="center" vertical="center" wrapText="1"/>
    </xf>
    <xf numFmtId="43" fontId="6" fillId="3" borderId="29" xfId="0" applyNumberFormat="1" applyFont="1" applyFill="1" applyBorder="1" applyAlignment="1" applyProtection="1">
      <alignment horizontal="center"/>
    </xf>
    <xf numFmtId="43" fontId="6" fillId="3" borderId="18" xfId="0" applyNumberFormat="1" applyFont="1" applyFill="1" applyBorder="1" applyAlignment="1" applyProtection="1">
      <alignment horizontal="center" vertical="center" wrapText="1"/>
    </xf>
    <xf numFmtId="43" fontId="6" fillId="3" borderId="18" xfId="0" applyNumberFormat="1" applyFont="1" applyFill="1" applyBorder="1" applyAlignment="1" applyProtection="1">
      <alignment horizontal="center" vertical="center"/>
    </xf>
    <xf numFmtId="43" fontId="6" fillId="3" borderId="30" xfId="0" applyNumberFormat="1" applyFont="1" applyFill="1" applyBorder="1" applyProtection="1"/>
    <xf numFmtId="43" fontId="6" fillId="0" borderId="31" xfId="0" applyNumberFormat="1" applyFont="1" applyFill="1" applyBorder="1" applyAlignment="1" applyProtection="1">
      <alignment horizontal="center"/>
    </xf>
    <xf numFmtId="43" fontId="5" fillId="0" borderId="17" xfId="0" applyNumberFormat="1" applyFont="1" applyFill="1" applyBorder="1" applyProtection="1"/>
    <xf numFmtId="43" fontId="5" fillId="0" borderId="30" xfId="0" applyNumberFormat="1" applyFont="1" applyFill="1" applyBorder="1" applyProtection="1"/>
    <xf numFmtId="43" fontId="6" fillId="3" borderId="32" xfId="0" applyNumberFormat="1" applyFont="1" applyFill="1" applyBorder="1" applyAlignment="1" applyProtection="1">
      <alignment horizontal="center"/>
    </xf>
    <xf numFmtId="43" fontId="6" fillId="3" borderId="33" xfId="0" applyNumberFormat="1" applyFont="1" applyFill="1" applyBorder="1" applyProtection="1"/>
    <xf numFmtId="43" fontId="6" fillId="3" borderId="34" xfId="0" applyNumberFormat="1" applyFont="1" applyFill="1" applyBorder="1" applyProtection="1"/>
    <xf numFmtId="0" fontId="5" fillId="3" borderId="16" xfId="0" applyFont="1" applyFill="1" applyBorder="1" applyAlignment="1" applyProtection="1">
      <alignment horizontal="center"/>
    </xf>
    <xf numFmtId="43" fontId="5" fillId="3" borderId="16" xfId="0" applyNumberFormat="1" applyFont="1" applyFill="1" applyBorder="1" applyProtection="1"/>
    <xf numFmtId="43" fontId="5" fillId="3" borderId="16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44" fontId="6" fillId="0" borderId="0" xfId="1" applyFont="1" applyFill="1" applyProtection="1"/>
    <xf numFmtId="44" fontId="6" fillId="0" borderId="0" xfId="0" applyNumberFormat="1" applyFont="1" applyFill="1" applyProtection="1"/>
    <xf numFmtId="0" fontId="5" fillId="0" borderId="38" xfId="5" applyNumberFormat="1" applyFont="1" applyFill="1" applyBorder="1" applyAlignment="1" applyProtection="1">
      <alignment horizontal="center"/>
    </xf>
    <xf numFmtId="44" fontId="6" fillId="0" borderId="45" xfId="0" applyNumberFormat="1" applyFont="1" applyFill="1" applyBorder="1" applyAlignment="1" applyProtection="1">
      <alignment horizontal="center"/>
    </xf>
    <xf numFmtId="44" fontId="6" fillId="4" borderId="45" xfId="1" applyFont="1" applyFill="1" applyBorder="1" applyAlignment="1" applyProtection="1">
      <alignment horizontal="center"/>
    </xf>
    <xf numFmtId="44" fontId="6" fillId="0" borderId="45" xfId="1" applyFont="1" applyFill="1" applyBorder="1" applyAlignment="1" applyProtection="1">
      <alignment horizontal="center"/>
    </xf>
    <xf numFmtId="0" fontId="6" fillId="0" borderId="38" xfId="5" applyNumberFormat="1" applyFont="1" applyFill="1" applyBorder="1" applyAlignment="1" applyProtection="1">
      <alignment horizontal="center"/>
    </xf>
    <xf numFmtId="0" fontId="6" fillId="0" borderId="0" xfId="5" applyNumberFormat="1" applyFont="1" applyFill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/>
    </xf>
    <xf numFmtId="44" fontId="5" fillId="3" borderId="0" xfId="1" applyNumberFormat="1" applyFont="1" applyFill="1" applyBorder="1" applyProtection="1"/>
    <xf numFmtId="44" fontId="5" fillId="3" borderId="10" xfId="1" applyNumberFormat="1" applyFont="1" applyFill="1" applyBorder="1" applyProtection="1"/>
    <xf numFmtId="44" fontId="5" fillId="3" borderId="3" xfId="1" applyNumberFormat="1" applyFont="1" applyFill="1" applyBorder="1" applyProtection="1"/>
    <xf numFmtId="0" fontId="9" fillId="0" borderId="0" xfId="2" applyFont="1" applyFill="1" applyBorder="1" applyAlignment="1" applyProtection="1">
      <alignment horizontal="left"/>
    </xf>
    <xf numFmtId="0" fontId="6" fillId="3" borderId="5" xfId="0" applyFont="1" applyFill="1" applyBorder="1" applyAlignment="1" applyProtection="1">
      <alignment horizontal="right"/>
    </xf>
    <xf numFmtId="0" fontId="9" fillId="0" borderId="10" xfId="2" applyFont="1" applyFill="1" applyBorder="1" applyAlignment="1" applyProtection="1">
      <alignment horizontal="left" shrinkToFit="1"/>
    </xf>
    <xf numFmtId="0" fontId="9" fillId="0" borderId="0" xfId="2" applyFont="1" applyFill="1" applyBorder="1" applyAlignment="1" applyProtection="1">
      <alignment horizontal="left" shrinkToFit="1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right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right" wrapText="1"/>
    </xf>
    <xf numFmtId="0" fontId="5" fillId="0" borderId="0" xfId="0" applyFont="1" applyFill="1" applyAlignment="1" applyProtection="1">
      <alignment horizontal="center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6" fillId="3" borderId="43" xfId="0" applyFont="1" applyFill="1" applyBorder="1" applyAlignment="1" applyProtection="1">
      <alignment horizontal="right"/>
    </xf>
    <xf numFmtId="0" fontId="6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center"/>
    </xf>
    <xf numFmtId="0" fontId="9" fillId="0" borderId="0" xfId="2" applyFont="1" applyFill="1" applyBorder="1" applyAlignment="1" applyProtection="1"/>
    <xf numFmtId="0" fontId="7" fillId="3" borderId="10" xfId="0" applyFont="1" applyFill="1" applyBorder="1" applyAlignment="1" applyProtection="1">
      <alignment horizontal="right"/>
    </xf>
    <xf numFmtId="0" fontId="6" fillId="3" borderId="35" xfId="0" applyFont="1" applyFill="1" applyBorder="1" applyAlignment="1" applyProtection="1">
      <alignment horizontal="right"/>
    </xf>
    <xf numFmtId="0" fontId="6" fillId="3" borderId="36" xfId="0" applyFont="1" applyFill="1" applyBorder="1" applyAlignment="1" applyProtection="1">
      <alignment horizontal="right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0" fontId="14" fillId="3" borderId="0" xfId="0" applyFont="1" applyFill="1" applyBorder="1" applyAlignment="1" applyProtection="1">
      <alignment horizontal="center"/>
    </xf>
    <xf numFmtId="0" fontId="9" fillId="3" borderId="0" xfId="2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shrinkToFit="1"/>
    </xf>
    <xf numFmtId="0" fontId="5" fillId="0" borderId="3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right"/>
    </xf>
    <xf numFmtId="0" fontId="7" fillId="3" borderId="43" xfId="0" applyFont="1" applyFill="1" applyBorder="1" applyAlignment="1" applyProtection="1">
      <alignment horizontal="right"/>
    </xf>
    <xf numFmtId="0" fontId="9" fillId="3" borderId="3" xfId="2" applyFont="1" applyFill="1" applyBorder="1" applyAlignment="1" applyProtection="1">
      <alignment horizontal="left"/>
      <protection locked="0"/>
    </xf>
    <xf numFmtId="0" fontId="6" fillId="3" borderId="7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right"/>
    </xf>
    <xf numFmtId="0" fontId="9" fillId="3" borderId="0" xfId="2" applyFont="1" applyFill="1" applyBorder="1" applyAlignment="1" applyProtection="1">
      <alignment horizontal="left" shrinkToFit="1"/>
      <protection locked="0"/>
    </xf>
    <xf numFmtId="0" fontId="9" fillId="3" borderId="10" xfId="2" applyFont="1" applyFill="1" applyBorder="1" applyAlignment="1" applyProtection="1">
      <alignment horizontal="left" shrinkToFit="1"/>
      <protection locked="0"/>
    </xf>
    <xf numFmtId="0" fontId="9" fillId="0" borderId="3" xfId="2" applyFont="1" applyFill="1" applyBorder="1" applyAlignment="1" applyProtection="1">
      <alignment horizontal="left"/>
    </xf>
    <xf numFmtId="0" fontId="6" fillId="3" borderId="42" xfId="0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right" wrapText="1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15" fillId="0" borderId="0" xfId="0" applyFont="1" applyFill="1" applyBorder="1" applyAlignment="1" applyProtection="1">
      <alignment horizontal="center" shrinkToFit="1"/>
    </xf>
    <xf numFmtId="0" fontId="5" fillId="0" borderId="1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3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right"/>
    </xf>
    <xf numFmtId="0" fontId="8" fillId="3" borderId="39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right" wrapText="1"/>
    </xf>
    <xf numFmtId="0" fontId="8" fillId="0" borderId="0" xfId="0" applyFont="1" applyFill="1" applyBorder="1" applyAlignment="1" applyProtection="1">
      <alignment horizontal="right" wrapText="1"/>
    </xf>
    <xf numFmtId="0" fontId="8" fillId="3" borderId="2" xfId="0" applyFont="1" applyFill="1" applyBorder="1" applyAlignment="1" applyProtection="1">
      <alignment horizontal="center"/>
    </xf>
    <xf numFmtId="0" fontId="8" fillId="3" borderId="40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right"/>
    </xf>
    <xf numFmtId="0" fontId="7" fillId="3" borderId="15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right"/>
    </xf>
    <xf numFmtId="0" fontId="10" fillId="3" borderId="10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right"/>
    </xf>
    <xf numFmtId="0" fontId="8" fillId="3" borderId="7" xfId="0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6" fillId="3" borderId="40" xfId="0" applyFont="1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center"/>
    </xf>
    <xf numFmtId="0" fontId="6" fillId="3" borderId="35" xfId="0" applyFont="1" applyFill="1" applyBorder="1" applyAlignment="1" applyProtection="1">
      <alignment horizontal="center"/>
    </xf>
    <xf numFmtId="0" fontId="6" fillId="3" borderId="36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</cellXfs>
  <cellStyles count="6">
    <cellStyle name="Comma" xfId="4" builtinId="3"/>
    <cellStyle name="Currency" xfId="1" builtinId="4"/>
    <cellStyle name="Normal" xfId="0" builtinId="0"/>
    <cellStyle name="Normal 2" xfId="2"/>
    <cellStyle name="Percent" xfId="5" builtinId="5"/>
    <cellStyle name="Percent 2" xfId="3"/>
  </cellStyles>
  <dxfs count="1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7C80"/>
      <color rgb="FFFFEBFF"/>
      <color rgb="FFFFCCFF"/>
      <color rgb="FFFFFF66"/>
      <color rgb="FFFFCC00"/>
      <color rgb="FFCC9900"/>
      <color rgb="FF00FF99"/>
      <color rgb="FFCC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K53"/>
  <sheetViews>
    <sheetView tabSelected="1" showWhiteSpace="0" topLeftCell="A26" zoomScaleNormal="100" workbookViewId="0">
      <selection activeCell="L17" sqref="L17"/>
    </sheetView>
  </sheetViews>
  <sheetFormatPr defaultColWidth="9.109375" defaultRowHeight="12" x14ac:dyDescent="0.25"/>
  <cols>
    <col min="1" max="1" width="8.33203125" style="20" customWidth="1"/>
    <col min="2" max="2" width="7.109375" style="1" customWidth="1"/>
    <col min="3" max="3" width="9.88671875" style="2" customWidth="1"/>
    <col min="4" max="4" width="12.44140625" style="2" customWidth="1"/>
    <col min="5" max="5" width="15.88671875" style="2" customWidth="1"/>
    <col min="6" max="8" width="12.5546875" style="2" customWidth="1"/>
    <col min="9" max="9" width="10.109375" style="20" customWidth="1"/>
    <col min="10" max="16384" width="9.109375" style="2"/>
  </cols>
  <sheetData>
    <row r="1" spans="1:11" s="55" customFormat="1" ht="14.4" x14ac:dyDescent="0.3">
      <c r="A1" s="320" t="s">
        <v>278</v>
      </c>
      <c r="B1" s="320"/>
      <c r="C1" s="320"/>
      <c r="D1" s="320"/>
      <c r="E1" s="320"/>
      <c r="F1" s="320"/>
      <c r="G1" s="320"/>
      <c r="H1" s="320"/>
      <c r="I1" s="320"/>
    </row>
    <row r="2" spans="1:11" s="55" customFormat="1" ht="14.4" x14ac:dyDescent="0.3">
      <c r="A2" s="320" t="s">
        <v>51</v>
      </c>
      <c r="B2" s="320"/>
      <c r="C2" s="320"/>
      <c r="D2" s="320"/>
      <c r="E2" s="320"/>
      <c r="F2" s="320"/>
      <c r="G2" s="320"/>
      <c r="H2" s="320"/>
      <c r="I2" s="320"/>
    </row>
    <row r="3" spans="1:11" ht="9" customHeight="1" x14ac:dyDescent="0.25">
      <c r="A3" s="325"/>
      <c r="B3" s="325"/>
    </row>
    <row r="4" spans="1:11" x14ac:dyDescent="0.25">
      <c r="A4" s="321" t="s">
        <v>95</v>
      </c>
      <c r="B4" s="321"/>
      <c r="C4" s="321"/>
      <c r="D4" s="322">
        <f>'Step 2 - Quarterly Summary'!$C$4</f>
        <v>0</v>
      </c>
      <c r="E4" s="322"/>
      <c r="F4" s="321" t="s">
        <v>96</v>
      </c>
      <c r="G4" s="321"/>
      <c r="H4" s="322">
        <f>'Step 2 - Quarterly Summary'!$H$4</f>
        <v>0</v>
      </c>
      <c r="I4" s="322"/>
      <c r="J4" s="31"/>
      <c r="K4" s="44"/>
    </row>
    <row r="5" spans="1:11" x14ac:dyDescent="0.25">
      <c r="A5" s="324" t="s">
        <v>31</v>
      </c>
      <c r="B5" s="324"/>
      <c r="C5" s="324"/>
      <c r="D5" s="323">
        <f>'Step 2 - Quarterly Summary'!$C$5</f>
        <v>0</v>
      </c>
      <c r="E5" s="323"/>
      <c r="F5" s="321" t="s">
        <v>15</v>
      </c>
      <c r="G5" s="321"/>
      <c r="H5" s="323">
        <f>'Step 2 - Quarterly Summary'!$H$5</f>
        <v>0</v>
      </c>
      <c r="I5" s="323"/>
    </row>
    <row r="6" spans="1:11" ht="9.75" customHeight="1" thickBot="1" x14ac:dyDescent="0.3">
      <c r="A6" s="78"/>
      <c r="B6" s="24"/>
      <c r="C6" s="23"/>
      <c r="D6" s="23"/>
      <c r="E6" s="23"/>
      <c r="F6" s="20"/>
      <c r="G6" s="20"/>
      <c r="H6" s="75"/>
    </row>
    <row r="7" spans="1:11" ht="37.5" customHeight="1" thickBot="1" x14ac:dyDescent="0.3">
      <c r="A7" s="331" t="s">
        <v>32</v>
      </c>
      <c r="B7" s="332"/>
      <c r="C7" s="332" t="s">
        <v>33</v>
      </c>
      <c r="D7" s="332"/>
      <c r="E7" s="210" t="s">
        <v>149</v>
      </c>
      <c r="F7" s="211" t="s">
        <v>130</v>
      </c>
      <c r="G7" s="211" t="s">
        <v>148</v>
      </c>
      <c r="H7" s="211" t="s">
        <v>34</v>
      </c>
      <c r="I7" s="212" t="s">
        <v>147</v>
      </c>
    </row>
    <row r="8" spans="1:11" x14ac:dyDescent="0.25">
      <c r="A8" s="26">
        <f t="shared" ref="A8:A16" si="0">$H$4</f>
        <v>0</v>
      </c>
      <c r="B8" s="43">
        <v>1900</v>
      </c>
      <c r="C8" s="329" t="s">
        <v>237</v>
      </c>
      <c r="D8" s="329"/>
      <c r="E8" s="140">
        <f>SUM('Step 2 - Quarterly Summary'!D8+'Step 2 - Quarterly Summary'!M8+'Step 2 - Quarterly Summary'!V8+'Step 2 - Quarterly Summary'!AE8)</f>
        <v>0</v>
      </c>
      <c r="F8" s="37">
        <f>SUM('Step 2 - Quarterly Summary'!F8+'Step 2 - Quarterly Summary'!O8+'Step 2 - Quarterly Summary'!X8+'Step 2 - Quarterly Summary'!AG8)</f>
        <v>0</v>
      </c>
      <c r="G8" s="140">
        <f>SUM('Step 2 - Quarterly Summary'!G8+'Step 2 - Quarterly Summary'!P8+'Step 2 - Quarterly Summary'!Y8+'Step 2 - Quarterly Summary'!AH8)</f>
        <v>0</v>
      </c>
      <c r="H8" s="141">
        <f>SUM(G8-E8-F8)</f>
        <v>0</v>
      </c>
      <c r="I8" s="197" t="e">
        <f>SUM(G8/(E8+F8))</f>
        <v>#DIV/0!</v>
      </c>
    </row>
    <row r="9" spans="1:11" x14ac:dyDescent="0.25">
      <c r="A9" s="26">
        <f t="shared" si="0"/>
        <v>0</v>
      </c>
      <c r="B9" s="302">
        <v>2300</v>
      </c>
      <c r="C9" s="329" t="s">
        <v>238</v>
      </c>
      <c r="D9" s="329"/>
      <c r="E9" s="140">
        <f>SUM('Step 2 - Quarterly Summary'!D9+'Step 2 - Quarterly Summary'!M9+'Step 2 - Quarterly Summary'!V9+'Step 2 - Quarterly Summary'!AE9)</f>
        <v>0</v>
      </c>
      <c r="F9" s="37">
        <f>SUM('Step 2 - Quarterly Summary'!F9+'Step 2 - Quarterly Summary'!O9+'Step 2 - Quarterly Summary'!X9+'Step 2 - Quarterly Summary'!AG9)</f>
        <v>0</v>
      </c>
      <c r="G9" s="140">
        <f>SUM('Step 2 - Quarterly Summary'!G9+'Step 2 - Quarterly Summary'!P9+'Step 2 - Quarterly Summary'!Y9+'Step 2 - Quarterly Summary'!AH9)</f>
        <v>0</v>
      </c>
      <c r="H9" s="141">
        <f>SUM(G9-E9-F9)</f>
        <v>0</v>
      </c>
      <c r="I9" s="197" t="e">
        <f>SUM(G9/(E9+F9))</f>
        <v>#DIV/0!</v>
      </c>
    </row>
    <row r="10" spans="1:11" x14ac:dyDescent="0.25">
      <c r="A10" s="26">
        <f t="shared" si="0"/>
        <v>0</v>
      </c>
      <c r="B10" s="302">
        <v>4100</v>
      </c>
      <c r="C10" s="329" t="s">
        <v>221</v>
      </c>
      <c r="D10" s="329"/>
      <c r="E10" s="140">
        <f>SUM('Step 2 - Quarterly Summary'!D10+'Step 2 - Quarterly Summary'!M10+'Step 2 - Quarterly Summary'!V10+'Step 2 - Quarterly Summary'!AE10)</f>
        <v>0</v>
      </c>
      <c r="F10" s="37">
        <f>SUM('Step 2 - Quarterly Summary'!F10+'Step 2 - Quarterly Summary'!O10+'Step 2 - Quarterly Summary'!X10+'Step 2 - Quarterly Summary'!AG10)</f>
        <v>0</v>
      </c>
      <c r="G10" s="140">
        <f>SUM('Step 2 - Quarterly Summary'!G10+'Step 2 - Quarterly Summary'!P10+'Step 2 - Quarterly Summary'!Y10+'Step 2 - Quarterly Summary'!AH10)</f>
        <v>0</v>
      </c>
      <c r="H10" s="140">
        <f>SUM(G10-E10-F10)</f>
        <v>0</v>
      </c>
      <c r="I10" s="77" t="e">
        <f>SUM(G10/(E10+F10))</f>
        <v>#DIV/0!</v>
      </c>
    </row>
    <row r="11" spans="1:11" x14ac:dyDescent="0.25">
      <c r="A11" s="26">
        <f t="shared" si="0"/>
        <v>0</v>
      </c>
      <c r="B11" s="302">
        <v>4200</v>
      </c>
      <c r="C11" s="329" t="s">
        <v>264</v>
      </c>
      <c r="D11" s="329"/>
      <c r="E11" s="140">
        <f>SUM('Step 2 - Quarterly Summary'!D11+'Step 2 - Quarterly Summary'!M11+'Step 2 - Quarterly Summary'!V11+'Step 2 - Quarterly Summary'!AE11)</f>
        <v>0</v>
      </c>
      <c r="F11" s="37">
        <f>SUM('Step 2 - Quarterly Summary'!F11+'Step 2 - Quarterly Summary'!O11+'Step 2 - Quarterly Summary'!X11+'Step 2 - Quarterly Summary'!AG11)</f>
        <v>0</v>
      </c>
      <c r="G11" s="140">
        <f>SUM('Step 2 - Quarterly Summary'!G11+'Step 2 - Quarterly Summary'!P11+'Step 2 - Quarterly Summary'!Y11+'Step 2 - Quarterly Summary'!AH11)</f>
        <v>0</v>
      </c>
      <c r="H11" s="140">
        <f t="shared" ref="H11:H15" si="1">SUM(G11-E11-F11)</f>
        <v>0</v>
      </c>
      <c r="I11" s="77" t="e">
        <f t="shared" ref="I11:I15" si="2">SUM(G11/(E11+F11))</f>
        <v>#DIV/0!</v>
      </c>
    </row>
    <row r="12" spans="1:11" x14ac:dyDescent="0.25">
      <c r="A12" s="26">
        <f t="shared" si="0"/>
        <v>0</v>
      </c>
      <c r="B12" s="302">
        <v>4500</v>
      </c>
      <c r="C12" s="329" t="s">
        <v>265</v>
      </c>
      <c r="D12" s="329"/>
      <c r="E12" s="140">
        <f>SUM('Step 2 - Quarterly Summary'!D12+'Step 2 - Quarterly Summary'!M12+'Step 2 - Quarterly Summary'!V12+'Step 2 - Quarterly Summary'!AE12)</f>
        <v>0</v>
      </c>
      <c r="F12" s="37">
        <f>SUM('Step 2 - Quarterly Summary'!F12+'Step 2 - Quarterly Summary'!O12+'Step 2 - Quarterly Summary'!X12+'Step 2 - Quarterly Summary'!AG12)</f>
        <v>0</v>
      </c>
      <c r="G12" s="140">
        <f>SUM('Step 2 - Quarterly Summary'!G12+'Step 2 - Quarterly Summary'!P12+'Step 2 - Quarterly Summary'!Y12+'Step 2 - Quarterly Summary'!AH12)</f>
        <v>0</v>
      </c>
      <c r="H12" s="140">
        <f t="shared" si="1"/>
        <v>0</v>
      </c>
      <c r="I12" s="77" t="e">
        <f t="shared" si="2"/>
        <v>#DIV/0!</v>
      </c>
    </row>
    <row r="13" spans="1:11" x14ac:dyDescent="0.25">
      <c r="A13" s="26">
        <f t="shared" si="0"/>
        <v>0</v>
      </c>
      <c r="B13" s="302">
        <v>4550</v>
      </c>
      <c r="C13" s="329" t="s">
        <v>266</v>
      </c>
      <c r="D13" s="329"/>
      <c r="E13" s="140">
        <f>SUM('Step 2 - Quarterly Summary'!D13+'Step 2 - Quarterly Summary'!M13+'Step 2 - Quarterly Summary'!V13+'Step 2 - Quarterly Summary'!AE13)</f>
        <v>0</v>
      </c>
      <c r="F13" s="37">
        <f>SUM('Step 2 - Quarterly Summary'!F13+'Step 2 - Quarterly Summary'!O13+'Step 2 - Quarterly Summary'!X13+'Step 2 - Quarterly Summary'!AG13)</f>
        <v>0</v>
      </c>
      <c r="G13" s="140">
        <f>SUM('Step 2 - Quarterly Summary'!G13+'Step 2 - Quarterly Summary'!P13+'Step 2 - Quarterly Summary'!Y13+'Step 2 - Quarterly Summary'!AH13)</f>
        <v>0</v>
      </c>
      <c r="H13" s="140">
        <f t="shared" si="1"/>
        <v>0</v>
      </c>
      <c r="I13" s="77" t="e">
        <f t="shared" si="2"/>
        <v>#DIV/0!</v>
      </c>
    </row>
    <row r="14" spans="1:11" x14ac:dyDescent="0.25">
      <c r="A14" s="26">
        <f t="shared" si="0"/>
        <v>0</v>
      </c>
      <c r="B14" s="302">
        <v>4400</v>
      </c>
      <c r="C14" s="329" t="s">
        <v>195</v>
      </c>
      <c r="D14" s="329"/>
      <c r="E14" s="140">
        <f>SUM('Step 2 - Quarterly Summary'!D14+'Step 2 - Quarterly Summary'!M14+'Step 2 - Quarterly Summary'!V14+'Step 2 - Quarterly Summary'!AE14)</f>
        <v>0</v>
      </c>
      <c r="F14" s="37">
        <f>SUM('Step 2 - Quarterly Summary'!F14+'Step 2 - Quarterly Summary'!O14+'Step 2 - Quarterly Summary'!X14+'Step 2 - Quarterly Summary'!AG14)</f>
        <v>0</v>
      </c>
      <c r="G14" s="140">
        <f>SUM('Step 2 - Quarterly Summary'!G14+'Step 2 - Quarterly Summary'!P14+'Step 2 - Quarterly Summary'!Y14+'Step 2 - Quarterly Summary'!AH14)</f>
        <v>0</v>
      </c>
      <c r="H14" s="140">
        <f t="shared" si="1"/>
        <v>0</v>
      </c>
      <c r="I14" s="77" t="e">
        <f t="shared" si="2"/>
        <v>#DIV/0!</v>
      </c>
    </row>
    <row r="15" spans="1:11" x14ac:dyDescent="0.25">
      <c r="A15" s="26">
        <f t="shared" si="0"/>
        <v>0</v>
      </c>
      <c r="B15" s="302">
        <v>0</v>
      </c>
      <c r="C15" s="329" t="s">
        <v>235</v>
      </c>
      <c r="D15" s="329"/>
      <c r="E15" s="140">
        <f>SUM('Step 2 - Quarterly Summary'!D15+'Step 2 - Quarterly Summary'!M15+'Step 2 - Quarterly Summary'!V15+'Step 2 - Quarterly Summary'!AE15)</f>
        <v>0</v>
      </c>
      <c r="F15" s="37">
        <f>SUM('Step 2 - Quarterly Summary'!F15+'Step 2 - Quarterly Summary'!O15+'Step 2 - Quarterly Summary'!X15+'Step 2 - Quarterly Summary'!AG15)</f>
        <v>0</v>
      </c>
      <c r="G15" s="140">
        <f>SUM('Step 2 - Quarterly Summary'!G15+'Step 2 - Quarterly Summary'!P15+'Step 2 - Quarterly Summary'!Y15+'Step 2 - Quarterly Summary'!AH15)</f>
        <v>0</v>
      </c>
      <c r="H15" s="140">
        <f t="shared" si="1"/>
        <v>0</v>
      </c>
      <c r="I15" s="77" t="e">
        <f t="shared" si="2"/>
        <v>#DIV/0!</v>
      </c>
    </row>
    <row r="16" spans="1:11" hidden="1" x14ac:dyDescent="0.25">
      <c r="A16" s="26">
        <f t="shared" si="0"/>
        <v>0</v>
      </c>
      <c r="B16" s="27"/>
      <c r="C16" s="329"/>
      <c r="D16" s="329"/>
      <c r="E16" s="28"/>
      <c r="F16" s="52"/>
      <c r="G16" s="28"/>
      <c r="H16" s="28"/>
      <c r="I16" s="77"/>
    </row>
    <row r="17" spans="1:9" ht="15.75" customHeight="1" thickBot="1" x14ac:dyDescent="0.3">
      <c r="A17" s="213"/>
      <c r="B17" s="214"/>
      <c r="C17" s="330" t="s">
        <v>35</v>
      </c>
      <c r="D17" s="330"/>
      <c r="E17" s="215">
        <f>SUM(E8:E16)</f>
        <v>0</v>
      </c>
      <c r="F17" s="215">
        <f>SUM(F8:F16)</f>
        <v>0</v>
      </c>
      <c r="G17" s="215">
        <f>SUM(G8:G16)</f>
        <v>0</v>
      </c>
      <c r="H17" s="215">
        <f>SUM(G17-E17-F17)</f>
        <v>0</v>
      </c>
      <c r="I17" s="216" t="e">
        <f>SUM(G17/(E17+F17))</f>
        <v>#DIV/0!</v>
      </c>
    </row>
    <row r="18" spans="1:9" ht="10.5" customHeight="1" thickBot="1" x14ac:dyDescent="0.3">
      <c r="A18" s="78"/>
      <c r="B18" s="24"/>
      <c r="C18" s="333"/>
      <c r="D18" s="333"/>
      <c r="E18" s="333"/>
      <c r="F18" s="75"/>
      <c r="G18" s="75"/>
      <c r="H18" s="75"/>
      <c r="I18" s="31"/>
    </row>
    <row r="19" spans="1:9" ht="36" x14ac:dyDescent="0.25">
      <c r="A19" s="328" t="s">
        <v>44</v>
      </c>
      <c r="B19" s="327"/>
      <c r="C19" s="326" t="s">
        <v>45</v>
      </c>
      <c r="D19" s="327"/>
      <c r="E19" s="217" t="s">
        <v>150</v>
      </c>
      <c r="F19" s="217" t="s">
        <v>131</v>
      </c>
      <c r="G19" s="217" t="s">
        <v>151</v>
      </c>
      <c r="H19" s="217" t="s">
        <v>34</v>
      </c>
      <c r="I19" s="218" t="s">
        <v>42</v>
      </c>
    </row>
    <row r="20" spans="1:9" x14ac:dyDescent="0.25">
      <c r="A20" s="26">
        <f t="shared" ref="A20:A48" si="3">$H$4</f>
        <v>0</v>
      </c>
      <c r="B20" s="73">
        <f>'Step 2 - Quarterly Summary'!A20</f>
        <v>5200</v>
      </c>
      <c r="C20" s="316" t="str">
        <f>'Step 2 - Quarterly Summary'!B20</f>
        <v>Directors</v>
      </c>
      <c r="D20" s="316"/>
      <c r="E20" s="36">
        <f>SUM('Step 2 - Quarterly Summary'!D20+'Step 2 - Quarterly Summary'!E20+'Step 2 - Quarterly Summary'!M20+'Step 2 - Quarterly Summary'!V20+'Step 2 - Quarterly Summary'!AE20)</f>
        <v>0</v>
      </c>
      <c r="F20" s="36">
        <f>SUM('Step 2 - Quarterly Summary'!F20+'Step 2 - Quarterly Summary'!O20+'Step 2 - Quarterly Summary'!X20+'Step 2 - Quarterly Summary'!AG20)</f>
        <v>0</v>
      </c>
      <c r="G20" s="37">
        <f>SUM('Step 2 - Quarterly Summary'!G20+'Step 2 - Quarterly Summary'!P20+'Step 2 - Quarterly Summary'!Y20+'Step 2 - Quarterly Summary'!AH20)</f>
        <v>0</v>
      </c>
      <c r="H20" s="37">
        <f>E20+F20-G20</f>
        <v>0</v>
      </c>
      <c r="I20" s="38" t="e">
        <f>SUM(G20/(E20+F20))</f>
        <v>#DIV/0!</v>
      </c>
    </row>
    <row r="21" spans="1:9" x14ac:dyDescent="0.25">
      <c r="A21" s="26">
        <f t="shared" si="3"/>
        <v>0</v>
      </c>
      <c r="B21" s="73">
        <f>'Step 2 - Quarterly Summary'!A21</f>
        <v>5300</v>
      </c>
      <c r="C21" s="334" t="str">
        <f>'Step 2 - Quarterly Summary'!B21</f>
        <v>Operation Staff</v>
      </c>
      <c r="D21" s="334"/>
      <c r="E21" s="36">
        <f>SUM('Step 2 - Quarterly Summary'!D21+'Step 2 - Quarterly Summary'!E21+'Step 2 - Quarterly Summary'!M21+'Step 2 - Quarterly Summary'!V21+'Step 2 - Quarterly Summary'!AE21)</f>
        <v>0</v>
      </c>
      <c r="F21" s="36">
        <f>SUM('Step 2 - Quarterly Summary'!F21+'Step 2 - Quarterly Summary'!O21+'Step 2 - Quarterly Summary'!X21+'Step 2 - Quarterly Summary'!AG21)</f>
        <v>0</v>
      </c>
      <c r="G21" s="37">
        <f>SUM('Step 2 - Quarterly Summary'!G21+'Step 2 - Quarterly Summary'!P21+'Step 2 - Quarterly Summary'!Y21+'Step 2 - Quarterly Summary'!AH21)</f>
        <v>0</v>
      </c>
      <c r="H21" s="37">
        <f>E21+F21-G21</f>
        <v>0</v>
      </c>
      <c r="I21" s="38" t="e">
        <f t="shared" ref="I21:I45" si="4">SUM(G21/(E21+F21))</f>
        <v>#DIV/0!</v>
      </c>
    </row>
    <row r="22" spans="1:9" x14ac:dyDescent="0.25">
      <c r="A22" s="26">
        <f t="shared" si="3"/>
        <v>0</v>
      </c>
      <c r="B22" s="73">
        <f>'Step 2 - Quarterly Summary'!A22</f>
        <v>5201</v>
      </c>
      <c r="C22" s="316" t="str">
        <f>'Step 2 - Quarterly Summary'!B22</f>
        <v>Seasonal Staff</v>
      </c>
      <c r="D22" s="316"/>
      <c r="E22" s="36">
        <f>SUM('Step 2 - Quarterly Summary'!D22+'Step 2 - Quarterly Summary'!E22+'Step 2 - Quarterly Summary'!M22+'Step 2 - Quarterly Summary'!V22+'Step 2 - Quarterly Summary'!AE22)</f>
        <v>0</v>
      </c>
      <c r="F22" s="36">
        <f>SUM('Step 2 - Quarterly Summary'!F22+'Step 2 - Quarterly Summary'!O22+'Step 2 - Quarterly Summary'!X22+'Step 2 - Quarterly Summary'!AG22)</f>
        <v>0</v>
      </c>
      <c r="G22" s="37">
        <f>SUM('Step 2 - Quarterly Summary'!G22+'Step 2 - Quarterly Summary'!P22+'Step 2 - Quarterly Summary'!Y22+'Step 2 - Quarterly Summary'!AH22)</f>
        <v>0</v>
      </c>
      <c r="H22" s="37">
        <f t="shared" ref="H22:H47" si="5">E22+F22-G22</f>
        <v>0</v>
      </c>
      <c r="I22" s="38" t="e">
        <f t="shared" si="4"/>
        <v>#DIV/0!</v>
      </c>
    </row>
    <row r="23" spans="1:9" x14ac:dyDescent="0.25">
      <c r="A23" s="26">
        <f t="shared" si="3"/>
        <v>0</v>
      </c>
      <c r="B23" s="73">
        <f>'Step 2 - Quarterly Summary'!A23</f>
        <v>5500</v>
      </c>
      <c r="C23" s="316" t="str">
        <f>'Step 2 - Quarterly Summary'!B23</f>
        <v>FICA Match</v>
      </c>
      <c r="D23" s="316"/>
      <c r="E23" s="36">
        <f>SUM('Step 2 - Quarterly Summary'!D23+'Step 2 - Quarterly Summary'!E23+'Step 2 - Quarterly Summary'!M23+'Step 2 - Quarterly Summary'!V23+'Step 2 - Quarterly Summary'!AE23)</f>
        <v>0</v>
      </c>
      <c r="F23" s="36">
        <f>SUM('Step 2 - Quarterly Summary'!F23+'Step 2 - Quarterly Summary'!O23+'Step 2 - Quarterly Summary'!X23+'Step 2 - Quarterly Summary'!AG23)</f>
        <v>0</v>
      </c>
      <c r="G23" s="37">
        <f>('Step 2 - Quarterly Summary'!G23+'Step 2 - Quarterly Summary'!P23+'Step 2 - Quarterly Summary'!Y23+'Step 2 - Quarterly Summary'!AH23)</f>
        <v>0</v>
      </c>
      <c r="H23" s="37">
        <f t="shared" si="5"/>
        <v>0</v>
      </c>
      <c r="I23" s="38" t="e">
        <f t="shared" si="4"/>
        <v>#DIV/0!</v>
      </c>
    </row>
    <row r="24" spans="1:9" x14ac:dyDescent="0.25">
      <c r="A24" s="26">
        <f t="shared" si="3"/>
        <v>0</v>
      </c>
      <c r="B24" s="73">
        <f>'Step 2 - Quarterly Summary'!A24</f>
        <v>5600</v>
      </c>
      <c r="C24" s="316" t="str">
        <f>'Step 2 - Quarterly Summary'!B24</f>
        <v>Other Payroll Taxes</v>
      </c>
      <c r="D24" s="316"/>
      <c r="E24" s="36">
        <f>SUM('Step 2 - Quarterly Summary'!D24+'Step 2 - Quarterly Summary'!E24+'Step 2 - Quarterly Summary'!M24+'Step 2 - Quarterly Summary'!V24+'Step 2 - Quarterly Summary'!AE24)</f>
        <v>0</v>
      </c>
      <c r="F24" s="36">
        <f>SUM('Step 2 - Quarterly Summary'!F24+'Step 2 - Quarterly Summary'!O24+'Step 2 - Quarterly Summary'!X24+'Step 2 - Quarterly Summary'!AG24)</f>
        <v>0</v>
      </c>
      <c r="G24" s="37">
        <f>SUM('Step 2 - Quarterly Summary'!G24+'Step 2 - Quarterly Summary'!P24+'Step 2 - Quarterly Summary'!Y24+'Step 2 - Quarterly Summary'!AH24)</f>
        <v>0</v>
      </c>
      <c r="H24" s="37">
        <f t="shared" si="5"/>
        <v>0</v>
      </c>
      <c r="I24" s="38" t="e">
        <f t="shared" si="4"/>
        <v>#DIV/0!</v>
      </c>
    </row>
    <row r="25" spans="1:9" x14ac:dyDescent="0.25">
      <c r="A25" s="26">
        <f t="shared" si="3"/>
        <v>0</v>
      </c>
      <c r="B25" s="73">
        <f>'Step 2 - Quarterly Summary'!A25</f>
        <v>5700</v>
      </c>
      <c r="C25" s="316" t="str">
        <f>'Step 2 - Quarterly Summary'!B25</f>
        <v>Blue Cross Blue Shield</v>
      </c>
      <c r="D25" s="316"/>
      <c r="E25" s="36">
        <f>SUM('Step 2 - Quarterly Summary'!D25+'Step 2 - Quarterly Summary'!E25+'Step 2 - Quarterly Summary'!M25+'Step 2 - Quarterly Summary'!V25+'Step 2 - Quarterly Summary'!AE25)</f>
        <v>0</v>
      </c>
      <c r="F25" s="36">
        <f>SUM('Step 2 - Quarterly Summary'!F25+'Step 2 - Quarterly Summary'!O25+'Step 2 - Quarterly Summary'!X25+'Step 2 - Quarterly Summary'!AG25)</f>
        <v>0</v>
      </c>
      <c r="G25" s="37">
        <f>SUM('Step 2 - Quarterly Summary'!G25+'Step 2 - Quarterly Summary'!P25+'Step 2 - Quarterly Summary'!Y25+'Step 2 - Quarterly Summary'!AH25)</f>
        <v>0</v>
      </c>
      <c r="H25" s="37">
        <f t="shared" si="5"/>
        <v>0</v>
      </c>
      <c r="I25" s="38" t="e">
        <f t="shared" si="4"/>
        <v>#DIV/0!</v>
      </c>
    </row>
    <row r="26" spans="1:9" x14ac:dyDescent="0.25">
      <c r="A26" s="26">
        <f t="shared" si="3"/>
        <v>0</v>
      </c>
      <c r="B26" s="73">
        <f>'Step 2 - Quarterly Summary'!A26</f>
        <v>5800</v>
      </c>
      <c r="C26" s="316" t="str">
        <f>'Step 2 - Quarterly Summary'!B26</f>
        <v>Group Retirement</v>
      </c>
      <c r="D26" s="316"/>
      <c r="E26" s="36">
        <f>SUM('Step 2 - Quarterly Summary'!D26+'Step 2 - Quarterly Summary'!E26+'Step 2 - Quarterly Summary'!M26+'Step 2 - Quarterly Summary'!V26+'Step 2 - Quarterly Summary'!AE26)</f>
        <v>0</v>
      </c>
      <c r="F26" s="36">
        <f>SUM('Step 2 - Quarterly Summary'!F26+'Step 2 - Quarterly Summary'!O26+'Step 2 - Quarterly Summary'!X26+'Step 2 - Quarterly Summary'!AG26)</f>
        <v>0</v>
      </c>
      <c r="G26" s="37">
        <f>SUM('Step 2 - Quarterly Summary'!G26+'Step 2 - Quarterly Summary'!P26+'Step 2 - Quarterly Summary'!Y26+'Step 2 - Quarterly Summary'!AH26)</f>
        <v>0</v>
      </c>
      <c r="H26" s="37">
        <f t="shared" si="5"/>
        <v>0</v>
      </c>
      <c r="I26" s="38" t="e">
        <f t="shared" si="4"/>
        <v>#DIV/0!</v>
      </c>
    </row>
    <row r="27" spans="1:9" x14ac:dyDescent="0.25">
      <c r="A27" s="26">
        <f t="shared" si="3"/>
        <v>0</v>
      </c>
      <c r="B27" s="73">
        <f>'Step 2 - Quarterly Summary'!A27</f>
        <v>7000</v>
      </c>
      <c r="C27" s="316" t="str">
        <f>'Step 2 - Quarterly Summary'!B27</f>
        <v xml:space="preserve">Travel &amp; Mileage </v>
      </c>
      <c r="D27" s="316"/>
      <c r="E27" s="36">
        <f>SUM('Step 2 - Quarterly Summary'!D27+'Step 2 - Quarterly Summary'!E27+'Step 2 - Quarterly Summary'!M27+'Step 2 - Quarterly Summary'!V27+'Step 2 - Quarterly Summary'!AE27)</f>
        <v>0</v>
      </c>
      <c r="F27" s="36">
        <f>SUM('Step 2 - Quarterly Summary'!F27+'Step 2 - Quarterly Summary'!O27+'Step 2 - Quarterly Summary'!X27+'Step 2 - Quarterly Summary'!AG27)</f>
        <v>0</v>
      </c>
      <c r="G27" s="37">
        <f>SUM('Step 2 - Quarterly Summary'!G27+'Step 2 - Quarterly Summary'!P27+'Step 2 - Quarterly Summary'!Y27+'Step 2 - Quarterly Summary'!AH27)</f>
        <v>0</v>
      </c>
      <c r="H27" s="37">
        <f t="shared" si="5"/>
        <v>0</v>
      </c>
      <c r="I27" s="38" t="e">
        <f t="shared" si="4"/>
        <v>#DIV/0!</v>
      </c>
    </row>
    <row r="28" spans="1:9" x14ac:dyDescent="0.25">
      <c r="A28" s="26">
        <f t="shared" si="3"/>
        <v>0</v>
      </c>
      <c r="B28" s="73">
        <f>'Step 2 - Quarterly Summary'!A28</f>
        <v>9500</v>
      </c>
      <c r="C28" s="316" t="str">
        <f>'Step 2 - Quarterly Summary'!B28</f>
        <v>Meeting Cost</v>
      </c>
      <c r="D28" s="316"/>
      <c r="E28" s="36">
        <f>SUM('Step 2 - Quarterly Summary'!D28+'Step 2 - Quarterly Summary'!E28+'Step 2 - Quarterly Summary'!M28+'Step 2 - Quarterly Summary'!V28+'Step 2 - Quarterly Summary'!AE28)</f>
        <v>0</v>
      </c>
      <c r="F28" s="36">
        <f>SUM('Step 2 - Quarterly Summary'!F28+'Step 2 - Quarterly Summary'!O28+'Step 2 - Quarterly Summary'!X28+'Step 2 - Quarterly Summary'!AG28)</f>
        <v>0</v>
      </c>
      <c r="G28" s="37">
        <f>SUM('Step 2 - Quarterly Summary'!G28+'Step 2 - Quarterly Summary'!P28+'Step 2 - Quarterly Summary'!Y28+'Step 2 - Quarterly Summary'!AH28)</f>
        <v>0</v>
      </c>
      <c r="H28" s="37">
        <f t="shared" si="5"/>
        <v>0</v>
      </c>
      <c r="I28" s="38" t="e">
        <f t="shared" si="4"/>
        <v>#DIV/0!</v>
      </c>
    </row>
    <row r="29" spans="1:9" x14ac:dyDescent="0.25">
      <c r="A29" s="26">
        <f t="shared" si="3"/>
        <v>0</v>
      </c>
      <c r="B29" s="73">
        <f>'Step 2 - Quarterly Summary'!A29</f>
        <v>6100</v>
      </c>
      <c r="C29" s="316" t="str">
        <f>'Step 2 - Quarterly Summary'!B29</f>
        <v>Professional Dev/Training</v>
      </c>
      <c r="D29" s="316"/>
      <c r="E29" s="36">
        <f>SUM('Step 2 - Quarterly Summary'!D29+'Step 2 - Quarterly Summary'!E29+'Step 2 - Quarterly Summary'!M29+'Step 2 - Quarterly Summary'!V29+'Step 2 - Quarterly Summary'!AE29)</f>
        <v>0</v>
      </c>
      <c r="F29" s="36">
        <f>SUM('Step 2 - Quarterly Summary'!F29+'Step 2 - Quarterly Summary'!O29+'Step 2 - Quarterly Summary'!X29+'Step 2 - Quarterly Summary'!AG29)</f>
        <v>0</v>
      </c>
      <c r="G29" s="37">
        <f>SUM('Step 2 - Quarterly Summary'!G29+'Step 2 - Quarterly Summary'!P29+'Step 2 - Quarterly Summary'!Y29+'Step 2 - Quarterly Summary'!AH29)</f>
        <v>0</v>
      </c>
      <c r="H29" s="37">
        <f t="shared" si="5"/>
        <v>0</v>
      </c>
      <c r="I29" s="38" t="e">
        <f t="shared" si="4"/>
        <v>#DIV/0!</v>
      </c>
    </row>
    <row r="30" spans="1:9" x14ac:dyDescent="0.25">
      <c r="A30" s="26">
        <f t="shared" si="3"/>
        <v>0</v>
      </c>
      <c r="B30" s="73">
        <f>'Step 2 - Quarterly Summary'!A30</f>
        <v>6701</v>
      </c>
      <c r="C30" s="316" t="str">
        <f>'Step 2 - Quarterly Summary'!B30</f>
        <v>GSA Vehicle Cost</v>
      </c>
      <c r="D30" s="316"/>
      <c r="E30" s="36">
        <f>SUM('Step 2 - Quarterly Summary'!D30+'Step 2 - Quarterly Summary'!E30+'Step 2 - Quarterly Summary'!M30+'Step 2 - Quarterly Summary'!V30+'Step 2 - Quarterly Summary'!AE30)</f>
        <v>0</v>
      </c>
      <c r="F30" s="36">
        <f>SUM('Step 2 - Quarterly Summary'!F30+'Step 2 - Quarterly Summary'!O30+'Step 2 - Quarterly Summary'!X30+'Step 2 - Quarterly Summary'!AG30)</f>
        <v>0</v>
      </c>
      <c r="G30" s="37">
        <f>SUM('Step 2 - Quarterly Summary'!G30+'Step 2 - Quarterly Summary'!P30+'Step 2 - Quarterly Summary'!Y30+'Step 2 - Quarterly Summary'!AH30)</f>
        <v>0</v>
      </c>
      <c r="H30" s="37">
        <f t="shared" si="5"/>
        <v>0</v>
      </c>
      <c r="I30" s="38" t="e">
        <f t="shared" si="4"/>
        <v>#DIV/0!</v>
      </c>
    </row>
    <row r="31" spans="1:9" x14ac:dyDescent="0.25">
      <c r="A31" s="26">
        <f t="shared" si="3"/>
        <v>0</v>
      </c>
      <c r="B31" s="73">
        <f>'Step 2 - Quarterly Summary'!A31</f>
        <v>7300</v>
      </c>
      <c r="C31" s="316" t="str">
        <f>'Step 2 - Quarterly Summary'!B31</f>
        <v>Gas, Oil, Vehicles</v>
      </c>
      <c r="D31" s="316"/>
      <c r="E31" s="36">
        <f>SUM('Step 2 - Quarterly Summary'!D31+'Step 2 - Quarterly Summary'!E31+'Step 2 - Quarterly Summary'!M31+'Step 2 - Quarterly Summary'!V31+'Step 2 - Quarterly Summary'!AE31)</f>
        <v>0</v>
      </c>
      <c r="F31" s="36">
        <f>SUM('Step 2 - Quarterly Summary'!F31+'Step 2 - Quarterly Summary'!O31+'Step 2 - Quarterly Summary'!X31+'Step 2 - Quarterly Summary'!AG31)</f>
        <v>0</v>
      </c>
      <c r="G31" s="37">
        <f>SUM('Step 2 - Quarterly Summary'!G31+'Step 2 - Quarterly Summary'!P31+'Step 2 - Quarterly Summary'!Y31+'Step 2 - Quarterly Summary'!AH31)</f>
        <v>0</v>
      </c>
      <c r="H31" s="37">
        <f t="shared" si="5"/>
        <v>0</v>
      </c>
      <c r="I31" s="38" t="e">
        <f t="shared" si="4"/>
        <v>#DIV/0!</v>
      </c>
    </row>
    <row r="32" spans="1:9" x14ac:dyDescent="0.25">
      <c r="A32" s="26">
        <f t="shared" si="3"/>
        <v>0</v>
      </c>
      <c r="B32" s="73">
        <f>'Step 2 - Quarterly Summary'!A32</f>
        <v>6500</v>
      </c>
      <c r="C32" s="316" t="str">
        <f>'Step 2 - Quarterly Summary'!B32</f>
        <v>Consultants</v>
      </c>
      <c r="D32" s="316"/>
      <c r="E32" s="36">
        <f>SUM('Step 2 - Quarterly Summary'!D32+'Step 2 - Quarterly Summary'!E32+'Step 2 - Quarterly Summary'!M32+'Step 2 - Quarterly Summary'!V32+'Step 2 - Quarterly Summary'!AE32)</f>
        <v>0</v>
      </c>
      <c r="F32" s="36">
        <f>SUM('Step 2 - Quarterly Summary'!F32+'Step 2 - Quarterly Summary'!O32+'Step 2 - Quarterly Summary'!X32+'Step 2 - Quarterly Summary'!AG32)</f>
        <v>0</v>
      </c>
      <c r="G32" s="37">
        <f>SUM('Step 2 - Quarterly Summary'!G32+'Step 2 - Quarterly Summary'!P32+'Step 2 - Quarterly Summary'!Y32+'Step 2 - Quarterly Summary'!AH32)</f>
        <v>0</v>
      </c>
      <c r="H32" s="37">
        <f t="shared" si="5"/>
        <v>0</v>
      </c>
      <c r="I32" s="38" t="e">
        <f t="shared" si="4"/>
        <v>#DIV/0!</v>
      </c>
    </row>
    <row r="33" spans="1:9" x14ac:dyDescent="0.25">
      <c r="A33" s="26">
        <f t="shared" si="3"/>
        <v>0</v>
      </c>
      <c r="B33" s="73">
        <f>'Step 2 - Quarterly Summary'!A33</f>
        <v>7800</v>
      </c>
      <c r="C33" s="316" t="str">
        <f>'Step 2 - Quarterly Summary'!B33</f>
        <v>Insurance &amp; Bonding</v>
      </c>
      <c r="D33" s="316"/>
      <c r="E33" s="36">
        <f>SUM('Step 2 - Quarterly Summary'!D33+'Step 2 - Quarterly Summary'!E33+'Step 2 - Quarterly Summary'!M33+'Step 2 - Quarterly Summary'!V33+'Step 2 - Quarterly Summary'!AE33)</f>
        <v>0</v>
      </c>
      <c r="F33" s="36">
        <f>SUM('Step 2 - Quarterly Summary'!F33+'Step 2 - Quarterly Summary'!O33+'Step 2 - Quarterly Summary'!X33+'Step 2 - Quarterly Summary'!AG33)</f>
        <v>0</v>
      </c>
      <c r="G33" s="37">
        <f>SUM('Step 2 - Quarterly Summary'!G33+'Step 2 - Quarterly Summary'!P33+'Step 2 - Quarterly Summary'!Y33+'Step 2 - Quarterly Summary'!AH33)</f>
        <v>0</v>
      </c>
      <c r="H33" s="37">
        <f t="shared" si="5"/>
        <v>0</v>
      </c>
      <c r="I33" s="38" t="e">
        <f t="shared" si="4"/>
        <v>#DIV/0!</v>
      </c>
    </row>
    <row r="34" spans="1:9" x14ac:dyDescent="0.25">
      <c r="A34" s="26">
        <f t="shared" si="3"/>
        <v>0</v>
      </c>
      <c r="B34" s="73">
        <f>'Step 2 - Quarterly Summary'!A34</f>
        <v>6700</v>
      </c>
      <c r="C34" s="316" t="str">
        <f>'Step 2 - Quarterly Summary'!B34</f>
        <v>Leases</v>
      </c>
      <c r="D34" s="316"/>
      <c r="E34" s="36">
        <f>SUM('Step 2 - Quarterly Summary'!D34+'Step 2 - Quarterly Summary'!E34+'Step 2 - Quarterly Summary'!M34+'Step 2 - Quarterly Summary'!V34+'Step 2 - Quarterly Summary'!AE34)</f>
        <v>0</v>
      </c>
      <c r="F34" s="36">
        <f>SUM('Step 2 - Quarterly Summary'!F34+'Step 2 - Quarterly Summary'!O34+'Step 2 - Quarterly Summary'!X34+'Step 2 - Quarterly Summary'!AG34)</f>
        <v>0</v>
      </c>
      <c r="G34" s="37">
        <f>SUM('Step 2 - Quarterly Summary'!G34+'Step 2 - Quarterly Summary'!P34+'Step 2 - Quarterly Summary'!Y34+'Step 2 - Quarterly Summary'!AH34)</f>
        <v>0</v>
      </c>
      <c r="H34" s="37">
        <f t="shared" si="5"/>
        <v>0</v>
      </c>
      <c r="I34" s="38" t="e">
        <f t="shared" si="4"/>
        <v>#DIV/0!</v>
      </c>
    </row>
    <row r="35" spans="1:9" x14ac:dyDescent="0.25">
      <c r="A35" s="26">
        <f t="shared" si="3"/>
        <v>0</v>
      </c>
      <c r="B35" s="73">
        <f>'Step 2 - Quarterly Summary'!A35</f>
        <v>6600</v>
      </c>
      <c r="C35" s="316" t="str">
        <f>'Step 2 - Quarterly Summary'!B35</f>
        <v>Contract Services</v>
      </c>
      <c r="D35" s="316"/>
      <c r="E35" s="36">
        <f>SUM('Step 2 - Quarterly Summary'!D35+'Step 2 - Quarterly Summary'!E35+'Step 2 - Quarterly Summary'!M35+'Step 2 - Quarterly Summary'!V35+'Step 2 - Quarterly Summary'!AE35)</f>
        <v>0</v>
      </c>
      <c r="F35" s="36">
        <f>SUM('Step 2 - Quarterly Summary'!F35+'Step 2 - Quarterly Summary'!O35+'Step 2 - Quarterly Summary'!X35+'Step 2 - Quarterly Summary'!AG35)</f>
        <v>0</v>
      </c>
      <c r="G35" s="37">
        <f>SUM('Step 2 - Quarterly Summary'!G35+'Step 2 - Quarterly Summary'!P35+'Step 2 - Quarterly Summary'!Y35+'Step 2 - Quarterly Summary'!AH35)</f>
        <v>0</v>
      </c>
      <c r="H35" s="37">
        <f t="shared" si="5"/>
        <v>0</v>
      </c>
      <c r="I35" s="38" t="e">
        <f t="shared" si="4"/>
        <v>#DIV/0!</v>
      </c>
    </row>
    <row r="36" spans="1:9" x14ac:dyDescent="0.25">
      <c r="A36" s="26">
        <f t="shared" si="3"/>
        <v>0</v>
      </c>
      <c r="B36" s="73">
        <f>'Step 2 - Quarterly Summary'!A36</f>
        <v>6000</v>
      </c>
      <c r="C36" s="316" t="str">
        <f>'Step 2 - Quarterly Summary'!B36</f>
        <v>Supplies</v>
      </c>
      <c r="D36" s="316"/>
      <c r="E36" s="36">
        <f>SUM('Step 2 - Quarterly Summary'!D36+'Step 2 - Quarterly Summary'!E36+'Step 2 - Quarterly Summary'!M36+'Step 2 - Quarterly Summary'!V36+'Step 2 - Quarterly Summary'!AE36)</f>
        <v>0</v>
      </c>
      <c r="F36" s="36">
        <f>SUM('Step 2 - Quarterly Summary'!F36+'Step 2 - Quarterly Summary'!O36+'Step 2 - Quarterly Summary'!X36+'Step 2 - Quarterly Summary'!AG36)</f>
        <v>0</v>
      </c>
      <c r="G36" s="37">
        <f>SUM('Step 2 - Quarterly Summary'!G36+'Step 2 - Quarterly Summary'!P36+'Step 2 - Quarterly Summary'!Y36+'Step 2 - Quarterly Summary'!AH36)</f>
        <v>0</v>
      </c>
      <c r="H36" s="37">
        <f t="shared" si="5"/>
        <v>0</v>
      </c>
      <c r="I36" s="38" t="e">
        <f t="shared" si="4"/>
        <v>#DIV/0!</v>
      </c>
    </row>
    <row r="37" spans="1:9" x14ac:dyDescent="0.25">
      <c r="A37" s="26">
        <f t="shared" si="3"/>
        <v>0</v>
      </c>
      <c r="B37" s="73">
        <f>'Step 2 - Quarterly Summary'!A37</f>
        <v>7750</v>
      </c>
      <c r="C37" s="316" t="str">
        <f>'Step 2 - Quarterly Summary'!B37</f>
        <v>Maintenance Services</v>
      </c>
      <c r="D37" s="316"/>
      <c r="E37" s="36">
        <f>SUM('Step 2 - Quarterly Summary'!D37+'Step 2 - Quarterly Summary'!E37+'Step 2 - Quarterly Summary'!M37+'Step 2 - Quarterly Summary'!V37+'Step 2 - Quarterly Summary'!AE37)</f>
        <v>0</v>
      </c>
      <c r="F37" s="36">
        <f>SUM('Step 2 - Quarterly Summary'!F37+'Step 2 - Quarterly Summary'!O37+'Step 2 - Quarterly Summary'!X37+'Step 2 - Quarterly Summary'!AG37)</f>
        <v>0</v>
      </c>
      <c r="G37" s="37">
        <f>SUM('Step 2 - Quarterly Summary'!G37+'Step 2 - Quarterly Summary'!P37+'Step 2 - Quarterly Summary'!Y37+'Step 2 - Quarterly Summary'!AH37)</f>
        <v>0</v>
      </c>
      <c r="H37" s="37">
        <f t="shared" si="5"/>
        <v>0</v>
      </c>
      <c r="I37" s="38" t="e">
        <f t="shared" si="4"/>
        <v>#DIV/0!</v>
      </c>
    </row>
    <row r="38" spans="1:9" x14ac:dyDescent="0.25">
      <c r="A38" s="26">
        <f t="shared" si="3"/>
        <v>0</v>
      </c>
      <c r="B38" s="73">
        <f>'Step 2 - Quarterly Summary'!A38</f>
        <v>7100</v>
      </c>
      <c r="C38" s="316" t="str">
        <f>'Step 2 - Quarterly Summary'!B38</f>
        <v>Telephone</v>
      </c>
      <c r="D38" s="316"/>
      <c r="E38" s="36">
        <f>SUM('Step 2 - Quarterly Summary'!D38+'Step 2 - Quarterly Summary'!E38+'Step 2 - Quarterly Summary'!M38+'Step 2 - Quarterly Summary'!V38+'Step 2 - Quarterly Summary'!AE38)</f>
        <v>0</v>
      </c>
      <c r="F38" s="36">
        <f>SUM('Step 2 - Quarterly Summary'!F38+'Step 2 - Quarterly Summary'!O38+'Step 2 - Quarterly Summary'!X38+'Step 2 - Quarterly Summary'!AG38)</f>
        <v>0</v>
      </c>
      <c r="G38" s="37">
        <f>SUM('Step 2 - Quarterly Summary'!G38+'Step 2 - Quarterly Summary'!P38+'Step 2 - Quarterly Summary'!Y38+'Step 2 - Quarterly Summary'!AH38)</f>
        <v>0</v>
      </c>
      <c r="H38" s="37">
        <f t="shared" si="5"/>
        <v>0</v>
      </c>
      <c r="I38" s="38" t="e">
        <f t="shared" si="4"/>
        <v>#DIV/0!</v>
      </c>
    </row>
    <row r="39" spans="1:9" x14ac:dyDescent="0.25">
      <c r="A39" s="26">
        <f t="shared" si="3"/>
        <v>0</v>
      </c>
      <c r="B39" s="73">
        <f>'Step 2 - Quarterly Summary'!A39</f>
        <v>6200</v>
      </c>
      <c r="C39" s="316" t="str">
        <f>'Step 2 - Quarterly Summary'!B39</f>
        <v>Postage &amp; Freight</v>
      </c>
      <c r="D39" s="316"/>
      <c r="E39" s="36">
        <f>SUM('Step 2 - Quarterly Summary'!D39+'Step 2 - Quarterly Summary'!E39+'Step 2 - Quarterly Summary'!M39+'Step 2 - Quarterly Summary'!V39+'Step 2 - Quarterly Summary'!AE39)</f>
        <v>0</v>
      </c>
      <c r="F39" s="36">
        <f>SUM('Step 2 - Quarterly Summary'!F39+'Step 2 - Quarterly Summary'!O39+'Step 2 - Quarterly Summary'!X39+'Step 2 - Quarterly Summary'!AG39)</f>
        <v>0</v>
      </c>
      <c r="G39" s="37">
        <f>SUM('Step 2 - Quarterly Summary'!G39+'Step 2 - Quarterly Summary'!P39+'Step 2 - Quarterly Summary'!Y39+'Step 2 - Quarterly Summary'!AH39)</f>
        <v>0</v>
      </c>
      <c r="H39" s="37">
        <f t="shared" si="5"/>
        <v>0</v>
      </c>
      <c r="I39" s="38" t="e">
        <f t="shared" si="4"/>
        <v>#DIV/0!</v>
      </c>
    </row>
    <row r="40" spans="1:9" x14ac:dyDescent="0.25">
      <c r="A40" s="26">
        <f t="shared" si="3"/>
        <v>0</v>
      </c>
      <c r="B40" s="73">
        <f>'Step 2 - Quarterly Summary'!A40</f>
        <v>7301</v>
      </c>
      <c r="C40" s="316" t="str">
        <f>'Step 2 - Quarterly Summary'!B40</f>
        <v>Fuel Costs</v>
      </c>
      <c r="D40" s="316"/>
      <c r="E40" s="36">
        <f>SUM('Step 2 - Quarterly Summary'!D40+'Step 2 - Quarterly Summary'!E40+'Step 2 - Quarterly Summary'!M40+'Step 2 - Quarterly Summary'!V40+'Step 2 - Quarterly Summary'!AE40)</f>
        <v>0</v>
      </c>
      <c r="F40" s="36">
        <f>SUM('Step 2 - Quarterly Summary'!F40+'Step 2 - Quarterly Summary'!O40+'Step 2 - Quarterly Summary'!X40+'Step 2 - Quarterly Summary'!AG40)</f>
        <v>0</v>
      </c>
      <c r="G40" s="37">
        <f>SUM('Step 2 - Quarterly Summary'!G40+'Step 2 - Quarterly Summary'!P40+'Step 2 - Quarterly Summary'!Y40+'Step 2 - Quarterly Summary'!AH40)</f>
        <v>0</v>
      </c>
      <c r="H40" s="37">
        <f>E40+F40-G40</f>
        <v>0</v>
      </c>
      <c r="I40" s="150" t="e">
        <f>SUM(G40/(E40+F40))</f>
        <v>#DIV/0!</v>
      </c>
    </row>
    <row r="41" spans="1:9" x14ac:dyDescent="0.25">
      <c r="A41" s="26">
        <f t="shared" si="3"/>
        <v>0</v>
      </c>
      <c r="B41" s="145">
        <f>'Step 2 - Quarterly Summary'!A41</f>
        <v>7400</v>
      </c>
      <c r="C41" s="316" t="str">
        <f>'Step 2 - Quarterly Summary'!B41</f>
        <v>Rent</v>
      </c>
      <c r="D41" s="316"/>
      <c r="E41" s="36">
        <f>SUM('Step 2 - Quarterly Summary'!D41+'Step 2 - Quarterly Summary'!E41+'Step 2 - Quarterly Summary'!M41+'Step 2 - Quarterly Summary'!V41+'Step 2 - Quarterly Summary'!AE41)</f>
        <v>0</v>
      </c>
      <c r="F41" s="36">
        <f>SUM('Step 2 - Quarterly Summary'!F41+'Step 2 - Quarterly Summary'!O41+'Step 2 - Quarterly Summary'!X41+'Step 2 - Quarterly Summary'!AG41)</f>
        <v>0</v>
      </c>
      <c r="G41" s="37">
        <f>SUM('Step 2 - Quarterly Summary'!G41+'Step 2 - Quarterly Summary'!P41+'Step 2 - Quarterly Summary'!Y41+'Step 2 - Quarterly Summary'!AH41)</f>
        <v>0</v>
      </c>
      <c r="H41" s="37">
        <f>E41+F41-G41</f>
        <v>0</v>
      </c>
      <c r="I41" s="38" t="e">
        <f>SUM(G41/(E41+F41))</f>
        <v>#DIV/0!</v>
      </c>
    </row>
    <row r="42" spans="1:9" x14ac:dyDescent="0.25">
      <c r="A42" s="26">
        <f t="shared" si="3"/>
        <v>0</v>
      </c>
      <c r="B42" s="73">
        <f>'Step 2 - Quarterly Summary'!A42</f>
        <v>7900</v>
      </c>
      <c r="C42" s="316" t="str">
        <f>'Step 2 - Quarterly Summary'!B42</f>
        <v>Utilities</v>
      </c>
      <c r="D42" s="316"/>
      <c r="E42" s="36">
        <f>SUM('Step 2 - Quarterly Summary'!D42+'Step 2 - Quarterly Summary'!E42+'Step 2 - Quarterly Summary'!M42+'Step 2 - Quarterly Summary'!V42+'Step 2 - Quarterly Summary'!AE42)</f>
        <v>0</v>
      </c>
      <c r="F42" s="36">
        <f>SUM('Step 2 - Quarterly Summary'!F42+'Step 2 - Quarterly Summary'!O42+'Step 2 - Quarterly Summary'!X42+'Step 2 - Quarterly Summary'!AG42)</f>
        <v>0</v>
      </c>
      <c r="G42" s="37">
        <f>SUM('Step 2 - Quarterly Summary'!G42+'Step 2 - Quarterly Summary'!P42+'Step 2 - Quarterly Summary'!Y42+'Step 2 - Quarterly Summary'!AH42)</f>
        <v>0</v>
      </c>
      <c r="H42" s="37">
        <f t="shared" si="5"/>
        <v>0</v>
      </c>
      <c r="I42" s="38" t="e">
        <f t="shared" si="4"/>
        <v>#DIV/0!</v>
      </c>
    </row>
    <row r="43" spans="1:9" x14ac:dyDescent="0.25">
      <c r="A43" s="26">
        <f t="shared" si="3"/>
        <v>0</v>
      </c>
      <c r="B43" s="73">
        <f>'Step 2 - Quarterly Summary'!A43</f>
        <v>6300</v>
      </c>
      <c r="C43" s="316" t="str">
        <f>'Step 2 - Quarterly Summary'!B43</f>
        <v>Printing &amp; Publication</v>
      </c>
      <c r="D43" s="316"/>
      <c r="E43" s="36">
        <f>SUM('Step 2 - Quarterly Summary'!D43+'Step 2 - Quarterly Summary'!E43+'Step 2 - Quarterly Summary'!M43+'Step 2 - Quarterly Summary'!V43+'Step 2 - Quarterly Summary'!AE43)</f>
        <v>0</v>
      </c>
      <c r="F43" s="36">
        <f>SUM('Step 2 - Quarterly Summary'!F43+'Step 2 - Quarterly Summary'!O43+'Step 2 - Quarterly Summary'!X43+'Step 2 - Quarterly Summary'!AG43)</f>
        <v>0</v>
      </c>
      <c r="G43" s="37">
        <f>SUM('Step 2 - Quarterly Summary'!G43+'Step 2 - Quarterly Summary'!P43+'Step 2 - Quarterly Summary'!Y43+'Step 2 - Quarterly Summary'!AH43)</f>
        <v>0</v>
      </c>
      <c r="H43" s="37">
        <f t="shared" si="5"/>
        <v>0</v>
      </c>
      <c r="I43" s="38" t="e">
        <f t="shared" si="4"/>
        <v>#DIV/0!</v>
      </c>
    </row>
    <row r="44" spans="1:9" x14ac:dyDescent="0.25">
      <c r="A44" s="26">
        <f t="shared" si="3"/>
        <v>0</v>
      </c>
      <c r="B44" s="73">
        <f>'Step 2 - Quarterly Summary'!A44</f>
        <v>8700</v>
      </c>
      <c r="C44" s="316" t="str">
        <f>'Step 2 - Quarterly Summary'!B44</f>
        <v>Bank Charges</v>
      </c>
      <c r="D44" s="316"/>
      <c r="E44" s="36">
        <f>SUM('Step 2 - Quarterly Summary'!D44+'Step 2 - Quarterly Summary'!E44+'Step 2 - Quarterly Summary'!M44+'Step 2 - Quarterly Summary'!V44+'Step 2 - Quarterly Summary'!AE44)</f>
        <v>0</v>
      </c>
      <c r="F44" s="36">
        <f>SUM('Step 2 - Quarterly Summary'!F44+'Step 2 - Quarterly Summary'!O44+'Step 2 - Quarterly Summary'!X44+'Step 2 - Quarterly Summary'!AG44)</f>
        <v>0</v>
      </c>
      <c r="G44" s="37">
        <f>SUM('Step 2 - Quarterly Summary'!G44+'Step 2 - Quarterly Summary'!P44+'Step 2 - Quarterly Summary'!Y44+'Step 2 - Quarterly Summary'!AH44)</f>
        <v>0</v>
      </c>
      <c r="H44" s="37">
        <f t="shared" si="5"/>
        <v>0</v>
      </c>
      <c r="I44" s="38" t="e">
        <f t="shared" si="4"/>
        <v>#DIV/0!</v>
      </c>
    </row>
    <row r="45" spans="1:9" x14ac:dyDescent="0.25">
      <c r="A45" s="26">
        <f t="shared" si="3"/>
        <v>0</v>
      </c>
      <c r="B45" s="73">
        <f>'Step 2 - Quarterly Summary'!A45</f>
        <v>8200</v>
      </c>
      <c r="C45" s="319" t="str">
        <f>'Step 2 - Quarterly Summary'!B45</f>
        <v>Non-Sensitive Equipment (&gt;3k)</v>
      </c>
      <c r="D45" s="319"/>
      <c r="E45" s="36">
        <f>SUM('Step 2 - Quarterly Summary'!D45+'Step 2 - Quarterly Summary'!E45+'Step 2 - Quarterly Summary'!M45+'Step 2 - Quarterly Summary'!V45+'Step 2 - Quarterly Summary'!AE45)</f>
        <v>0</v>
      </c>
      <c r="F45" s="36">
        <f>SUM('Step 2 - Quarterly Summary'!F45+'Step 2 - Quarterly Summary'!O45+'Step 2 - Quarterly Summary'!X45+'Step 2 - Quarterly Summary'!AG45)</f>
        <v>0</v>
      </c>
      <c r="G45" s="37">
        <f>SUM('Step 2 - Quarterly Summary'!G45+'Step 2 - Quarterly Summary'!P45+'Step 2 - Quarterly Summary'!Y45+'Step 2 - Quarterly Summary'!AH45)</f>
        <v>0</v>
      </c>
      <c r="H45" s="37">
        <f t="shared" si="5"/>
        <v>0</v>
      </c>
      <c r="I45" s="38" t="e">
        <f t="shared" si="4"/>
        <v>#DIV/0!</v>
      </c>
    </row>
    <row r="46" spans="1:9" ht="12.6" thickBot="1" x14ac:dyDescent="0.3">
      <c r="A46" s="56">
        <f t="shared" si="3"/>
        <v>0</v>
      </c>
      <c r="B46" s="74">
        <f>'Step 2 - Quarterly Summary'!A46</f>
        <v>8100</v>
      </c>
      <c r="C46" s="318" t="str">
        <f>'Step 2 - Quarterly Summary'!B46</f>
        <v>Sensitive Equipment (&lt;3K)</v>
      </c>
      <c r="D46" s="318"/>
      <c r="E46" s="49">
        <f>SUM('Step 2 - Quarterly Summary'!D46+'Step 2 - Quarterly Summary'!E46+'Step 2 - Quarterly Summary'!M46+'Step 2 - Quarterly Summary'!V46+'Step 2 - Quarterly Summary'!AE46)</f>
        <v>0</v>
      </c>
      <c r="F46" s="49">
        <f>SUM('Step 2 - Quarterly Summary'!F46+'Step 2 - Quarterly Summary'!O46+'Step 2 - Quarterly Summary'!X46+'Step 2 - Quarterly Summary'!AG46)</f>
        <v>0</v>
      </c>
      <c r="G46" s="39">
        <f>SUM('Step 2 - Quarterly Summary'!G46+'Step 2 - Quarterly Summary'!P46+'Step 2 - Quarterly Summary'!Y46+'Step 2 - Quarterly Summary'!AH46)</f>
        <v>0</v>
      </c>
      <c r="H46" s="39">
        <f t="shared" si="5"/>
        <v>0</v>
      </c>
      <c r="I46" s="40" t="e">
        <f>SUM(G46/(E46+F46))</f>
        <v>#DIV/0!</v>
      </c>
    </row>
    <row r="47" spans="1:9" x14ac:dyDescent="0.25">
      <c r="A47" s="242"/>
      <c r="B47" s="264"/>
      <c r="C47" s="317" t="s">
        <v>43</v>
      </c>
      <c r="D47" s="317"/>
      <c r="E47" s="243">
        <f>SUM(E20:E46)</f>
        <v>0</v>
      </c>
      <c r="F47" s="243">
        <f>SUM(F20:F46)</f>
        <v>0</v>
      </c>
      <c r="G47" s="243">
        <f>SUM(G20:G46)</f>
        <v>0</v>
      </c>
      <c r="H47" s="247">
        <f t="shared" si="5"/>
        <v>0</v>
      </c>
      <c r="I47" s="248" t="e">
        <f>SUM(G47/(E47+F47))</f>
        <v>#DIV/0!</v>
      </c>
    </row>
    <row r="48" spans="1:9" ht="12.6" thickBot="1" x14ac:dyDescent="0.3">
      <c r="A48" s="26">
        <f t="shared" si="3"/>
        <v>0</v>
      </c>
      <c r="B48" s="73">
        <f>'Step 2 - Quarterly Summary'!A48</f>
        <v>9900</v>
      </c>
      <c r="C48" s="316" t="str">
        <f>'Step 2 - Quarterly Summary'!B48</f>
        <v>Indirect Costs</v>
      </c>
      <c r="D48" s="316"/>
      <c r="E48" s="36">
        <f>SUM('Step 2 - Quarterly Summary'!D48+'Step 2 - Quarterly Summary'!E48+'Step 2 - Quarterly Summary'!M48+'Step 2 - Quarterly Summary'!V48+'Step 2 - Quarterly Summary'!AE48)</f>
        <v>0</v>
      </c>
      <c r="F48" s="36">
        <f>SUM('Step 2 - Quarterly Summary'!F48+'Step 2 - Quarterly Summary'!O48+'Step 2 - Quarterly Summary'!X48+'Step 2 - Quarterly Summary'!AG48)</f>
        <v>0</v>
      </c>
      <c r="G48" s="37">
        <f>SUM('Step 2 - Quarterly Summary'!G48+'Step 2 - Quarterly Summary'!P48+'Step 2 - Quarterly Summary'!Y48+'Step 2 - Quarterly Summary'!AH48)</f>
        <v>0</v>
      </c>
      <c r="H48" s="37">
        <f>E48+F48-G48</f>
        <v>0</v>
      </c>
      <c r="I48" s="38" t="e">
        <f>SUM(G48/(E48+F48))</f>
        <v>#DIV/0!</v>
      </c>
    </row>
    <row r="49" spans="1:9" ht="17.25" customHeight="1" thickBot="1" x14ac:dyDescent="0.3">
      <c r="A49" s="336" t="s">
        <v>171</v>
      </c>
      <c r="B49" s="337"/>
      <c r="C49" s="337"/>
      <c r="D49" s="337"/>
      <c r="E49" s="222">
        <f>SUM(E47:E48)</f>
        <v>0</v>
      </c>
      <c r="F49" s="222">
        <f t="shared" ref="F49:G49" si="6">SUM(F47:F48)</f>
        <v>0</v>
      </c>
      <c r="G49" s="222">
        <f t="shared" si="6"/>
        <v>0</v>
      </c>
      <c r="H49" s="223">
        <f>E49+F49-G49</f>
        <v>0</v>
      </c>
      <c r="I49" s="224" t="e">
        <f>SUM(G49/(E49+F49))</f>
        <v>#DIV/0!</v>
      </c>
    </row>
    <row r="50" spans="1:9" ht="12.75" hidden="1" customHeight="1" x14ac:dyDescent="0.25">
      <c r="A50" s="87"/>
      <c r="B50" s="68"/>
      <c r="C50" s="68"/>
      <c r="D50" s="68"/>
      <c r="E50" s="69"/>
      <c r="F50" s="69"/>
      <c r="G50" s="69"/>
      <c r="H50" s="70"/>
      <c r="I50" s="71"/>
    </row>
    <row r="51" spans="1:9" ht="12.75" customHeight="1" thickBot="1" x14ac:dyDescent="0.3">
      <c r="A51" s="86"/>
      <c r="B51" s="64"/>
      <c r="C51" s="64"/>
      <c r="D51" s="64"/>
      <c r="E51" s="65"/>
      <c r="F51" s="65"/>
      <c r="G51" s="65"/>
      <c r="H51" s="66"/>
      <c r="I51" s="67"/>
    </row>
    <row r="52" spans="1:9" ht="15" customHeight="1" thickTop="1" thickBot="1" x14ac:dyDescent="0.3">
      <c r="A52" s="219"/>
      <c r="B52" s="335" t="s">
        <v>247</v>
      </c>
      <c r="C52" s="335"/>
      <c r="D52" s="335"/>
      <c r="E52" s="220">
        <f>SUM(E17+E49)</f>
        <v>0</v>
      </c>
      <c r="F52" s="220"/>
      <c r="G52" s="220">
        <f>SUM(G17+G49)</f>
        <v>0</v>
      </c>
      <c r="H52" s="220"/>
      <c r="I52" s="221"/>
    </row>
    <row r="53" spans="1:9" x14ac:dyDescent="0.25">
      <c r="I53" s="30"/>
    </row>
  </sheetData>
  <sheetProtection algorithmName="SHA-512" hashValue="lkWGF+V/Tr9AeLWbSVfkEYEbqchLBWCRz3ipbpEpfLtlh6t3f6JCTotP8r6WsukqPJh2Ky4hTVk3f5JdQturpg==" saltValue="bS6JeUFQo7dc3xPjFmUEvg==" spinCount="100000" sheet="1" selectLockedCells="1"/>
  <mergeCells count="57">
    <mergeCell ref="C20:D20"/>
    <mergeCell ref="C21:D21"/>
    <mergeCell ref="C22:D22"/>
    <mergeCell ref="B52:D52"/>
    <mergeCell ref="A49:D49"/>
    <mergeCell ref="C31:D31"/>
    <mergeCell ref="C32:D32"/>
    <mergeCell ref="C33:D33"/>
    <mergeCell ref="C34:D34"/>
    <mergeCell ref="C35:D35"/>
    <mergeCell ref="C36:D36"/>
    <mergeCell ref="C37:D37"/>
    <mergeCell ref="C38:D38"/>
    <mergeCell ref="C23:D23"/>
    <mergeCell ref="C26:D26"/>
    <mergeCell ref="C24:D24"/>
    <mergeCell ref="A7:B7"/>
    <mergeCell ref="C7:D7"/>
    <mergeCell ref="C18:E18"/>
    <mergeCell ref="C8:D8"/>
    <mergeCell ref="C9:D9"/>
    <mergeCell ref="C13:D13"/>
    <mergeCell ref="C19:D19"/>
    <mergeCell ref="A19:B19"/>
    <mergeCell ref="C10:D10"/>
    <mergeCell ref="C11:D11"/>
    <mergeCell ref="C17:D17"/>
    <mergeCell ref="C15:D15"/>
    <mergeCell ref="C16:D16"/>
    <mergeCell ref="C12:D12"/>
    <mergeCell ref="C14:D14"/>
    <mergeCell ref="A1:I1"/>
    <mergeCell ref="A2:I2"/>
    <mergeCell ref="A4:C4"/>
    <mergeCell ref="D4:E4"/>
    <mergeCell ref="D5:E5"/>
    <mergeCell ref="H4:I4"/>
    <mergeCell ref="H5:I5"/>
    <mergeCell ref="A5:C5"/>
    <mergeCell ref="F4:G4"/>
    <mergeCell ref="F5:G5"/>
    <mergeCell ref="A3:B3"/>
    <mergeCell ref="C25:D25"/>
    <mergeCell ref="C27:D27"/>
    <mergeCell ref="C28:D28"/>
    <mergeCell ref="C29:D29"/>
    <mergeCell ref="C30:D30"/>
    <mergeCell ref="C39:D39"/>
    <mergeCell ref="C40:D40"/>
    <mergeCell ref="C47:D47"/>
    <mergeCell ref="C48:D48"/>
    <mergeCell ref="C46:D46"/>
    <mergeCell ref="C45:D45"/>
    <mergeCell ref="C43:D43"/>
    <mergeCell ref="C42:D42"/>
    <mergeCell ref="C44:D44"/>
    <mergeCell ref="C41:D41"/>
  </mergeCells>
  <conditionalFormatting sqref="H49:I51 H20:H51 I52">
    <cfRule type="cellIs" dxfId="129" priority="1" operator="lessThan">
      <formula>0</formula>
    </cfRule>
    <cfRule type="cellIs" dxfId="128" priority="2" operator="lessThan">
      <formula>0</formula>
    </cfRule>
  </conditionalFormatting>
  <printOptions horizontalCentered="1"/>
  <pageMargins left="0.25" right="0.25" top="0.75" bottom="0.75" header="0.3" footer="0.3"/>
  <pageSetup scale="99" orientation="portrait" r:id="rId1"/>
  <headerFoot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249977111117893"/>
    <pageSetUpPr fitToPage="1"/>
  </sheetPr>
  <dimension ref="B1:O71"/>
  <sheetViews>
    <sheetView zoomScale="78" zoomScaleNormal="78" workbookViewId="0">
      <pane ySplit="2" topLeftCell="A3" activePane="bottomLeft" state="frozen"/>
      <selection activeCell="F23" sqref="F23"/>
      <selection pane="bottomLeft" activeCell="G6" sqref="G6"/>
    </sheetView>
  </sheetViews>
  <sheetFormatPr defaultColWidth="9.109375" defaultRowHeight="12" x14ac:dyDescent="0.25"/>
  <cols>
    <col min="1" max="1" width="6.6640625" style="3" customWidth="1"/>
    <col min="2" max="2" width="27" style="3" customWidth="1"/>
    <col min="3" max="3" width="14.5546875" style="3" bestFit="1" customWidth="1"/>
    <col min="4" max="4" width="10.44140625" style="3" customWidth="1"/>
    <col min="5" max="5" width="12.33203125" style="7" customWidth="1"/>
    <col min="6" max="7" width="12.109375" style="3" customWidth="1"/>
    <col min="8" max="8" width="12.33203125" style="3" customWidth="1"/>
    <col min="9" max="9" width="14.88671875" style="3" customWidth="1"/>
    <col min="10" max="10" width="10.5546875" style="3" customWidth="1"/>
    <col min="11" max="12" width="11.5546875" style="3" bestFit="1" customWidth="1"/>
    <col min="13" max="13" width="12.5546875" style="3" bestFit="1" customWidth="1"/>
    <col min="14" max="16384" width="9.109375" style="3"/>
  </cols>
  <sheetData>
    <row r="1" spans="2:13" ht="12.6" thickBot="1" x14ac:dyDescent="0.3">
      <c r="B1" s="338" t="s">
        <v>279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</row>
    <row r="2" spans="2:13" ht="72.75" customHeight="1" x14ac:dyDescent="0.25">
      <c r="B2" s="268" t="s">
        <v>55</v>
      </c>
      <c r="C2" s="269" t="s">
        <v>56</v>
      </c>
      <c r="D2" s="270" t="s">
        <v>57</v>
      </c>
      <c r="E2" s="270" t="s">
        <v>58</v>
      </c>
      <c r="F2" s="270" t="s">
        <v>59</v>
      </c>
      <c r="G2" s="270" t="s">
        <v>191</v>
      </c>
      <c r="H2" s="269" t="s">
        <v>20</v>
      </c>
      <c r="I2" s="270" t="s">
        <v>60</v>
      </c>
      <c r="J2" s="270" t="s">
        <v>61</v>
      </c>
      <c r="K2" s="270" t="s">
        <v>62</v>
      </c>
      <c r="L2" s="270" t="s">
        <v>63</v>
      </c>
      <c r="M2" s="271" t="s">
        <v>46</v>
      </c>
    </row>
    <row r="3" spans="2:13" x14ac:dyDescent="0.25">
      <c r="B3" s="201" t="s">
        <v>64</v>
      </c>
      <c r="C3" s="258">
        <v>0</v>
      </c>
      <c r="D3" s="259"/>
      <c r="E3" s="260"/>
      <c r="F3" s="259"/>
      <c r="G3" s="259"/>
      <c r="H3" s="143">
        <f t="shared" ref="H3:H38" si="0">IF(F3="ND",C3*0.0765,C3*0.0765)</f>
        <v>0</v>
      </c>
      <c r="I3" s="143">
        <f>IF(F3="ND",IF(C3&gt;40800,40800*0.0125,C3*0.0125),IF(C3&gt;15000,15000*0.0985,C3*0.0985))</f>
        <v>0</v>
      </c>
      <c r="J3" s="143">
        <f>IF(F3="ND",IF(C3&gt;38400,38400*0.0114,C3*0.0114),C3*0.02)</f>
        <v>0</v>
      </c>
      <c r="K3" s="143">
        <f t="shared" ref="K3:K38" si="1">IF(D3="Yes",C3*0.05,0)</f>
        <v>0</v>
      </c>
      <c r="L3" s="143">
        <f>IF(C3&gt;0,859.95*E3,0)</f>
        <v>0</v>
      </c>
      <c r="M3" s="144">
        <f t="shared" ref="M3:M38" si="2">SUM(H3:L3)+C3</f>
        <v>0</v>
      </c>
    </row>
    <row r="4" spans="2:13" x14ac:dyDescent="0.25">
      <c r="B4" s="201" t="s">
        <v>65</v>
      </c>
      <c r="C4" s="258">
        <v>0</v>
      </c>
      <c r="D4" s="259"/>
      <c r="E4" s="260"/>
      <c r="F4" s="259"/>
      <c r="G4" s="259">
        <v>0</v>
      </c>
      <c r="H4" s="143">
        <f t="shared" si="0"/>
        <v>0</v>
      </c>
      <c r="I4" s="143">
        <f t="shared" ref="I4:I38" si="3">IF(F4="ND",IF(C4&gt;40800,40800*0.0125,C4*0.0125),IF(C4&gt;15000,15000*0.0985,C4*0.0985))</f>
        <v>0</v>
      </c>
      <c r="J4" s="143">
        <f t="shared" ref="J4:J38" si="4">IF(F4="ND",IF(C4&gt;38400,38400*0.0114,C4*0.0114),C4*0.02)</f>
        <v>0</v>
      </c>
      <c r="K4" s="143">
        <f t="shared" si="1"/>
        <v>0</v>
      </c>
      <c r="L4" s="143">
        <f t="shared" ref="L4:L38" si="5">IF(C4&gt;0,859.95*E4,0)</f>
        <v>0</v>
      </c>
      <c r="M4" s="144">
        <f t="shared" si="2"/>
        <v>0</v>
      </c>
    </row>
    <row r="5" spans="2:13" x14ac:dyDescent="0.25">
      <c r="B5" s="201" t="s">
        <v>66</v>
      </c>
      <c r="C5" s="258">
        <f t="shared" ref="C5:C28" si="6">G5*2080</f>
        <v>0</v>
      </c>
      <c r="D5" s="259"/>
      <c r="E5" s="260"/>
      <c r="F5" s="259"/>
      <c r="G5" s="259"/>
      <c r="H5" s="272">
        <f t="shared" si="0"/>
        <v>0</v>
      </c>
      <c r="I5" s="143">
        <f t="shared" si="3"/>
        <v>0</v>
      </c>
      <c r="J5" s="143">
        <f t="shared" si="4"/>
        <v>0</v>
      </c>
      <c r="K5" s="272">
        <f t="shared" si="1"/>
        <v>0</v>
      </c>
      <c r="L5" s="143">
        <f t="shared" si="5"/>
        <v>0</v>
      </c>
      <c r="M5" s="273">
        <f t="shared" si="2"/>
        <v>0</v>
      </c>
    </row>
    <row r="6" spans="2:13" x14ac:dyDescent="0.25">
      <c r="B6" s="201" t="s">
        <v>67</v>
      </c>
      <c r="C6" s="258">
        <f t="shared" si="6"/>
        <v>0</v>
      </c>
      <c r="D6" s="259"/>
      <c r="E6" s="260"/>
      <c r="F6" s="259"/>
      <c r="G6" s="259"/>
      <c r="H6" s="272">
        <f t="shared" si="0"/>
        <v>0</v>
      </c>
      <c r="I6" s="143">
        <f t="shared" si="3"/>
        <v>0</v>
      </c>
      <c r="J6" s="143">
        <f t="shared" si="4"/>
        <v>0</v>
      </c>
      <c r="K6" s="272">
        <f t="shared" si="1"/>
        <v>0</v>
      </c>
      <c r="L6" s="143">
        <f t="shared" si="5"/>
        <v>0</v>
      </c>
      <c r="M6" s="273">
        <f t="shared" si="2"/>
        <v>0</v>
      </c>
    </row>
    <row r="7" spans="2:13" x14ac:dyDescent="0.25">
      <c r="B7" s="201" t="s">
        <v>68</v>
      </c>
      <c r="C7" s="258">
        <f t="shared" si="6"/>
        <v>0</v>
      </c>
      <c r="D7" s="259"/>
      <c r="E7" s="260"/>
      <c r="F7" s="259"/>
      <c r="G7" s="259"/>
      <c r="H7" s="272">
        <f t="shared" si="0"/>
        <v>0</v>
      </c>
      <c r="I7" s="143">
        <f t="shared" si="3"/>
        <v>0</v>
      </c>
      <c r="J7" s="143">
        <f t="shared" si="4"/>
        <v>0</v>
      </c>
      <c r="K7" s="272">
        <f t="shared" si="1"/>
        <v>0</v>
      </c>
      <c r="L7" s="143">
        <f t="shared" si="5"/>
        <v>0</v>
      </c>
      <c r="M7" s="273">
        <f t="shared" si="2"/>
        <v>0</v>
      </c>
    </row>
    <row r="8" spans="2:13" x14ac:dyDescent="0.25">
      <c r="B8" s="201" t="s">
        <v>69</v>
      </c>
      <c r="C8" s="258">
        <f t="shared" si="6"/>
        <v>0</v>
      </c>
      <c r="D8" s="259"/>
      <c r="E8" s="260"/>
      <c r="F8" s="259"/>
      <c r="G8" s="259"/>
      <c r="H8" s="272">
        <f t="shared" si="0"/>
        <v>0</v>
      </c>
      <c r="I8" s="143">
        <f t="shared" si="3"/>
        <v>0</v>
      </c>
      <c r="J8" s="143">
        <f t="shared" si="4"/>
        <v>0</v>
      </c>
      <c r="K8" s="272">
        <f t="shared" si="1"/>
        <v>0</v>
      </c>
      <c r="L8" s="143">
        <f t="shared" si="5"/>
        <v>0</v>
      </c>
      <c r="M8" s="273">
        <f t="shared" si="2"/>
        <v>0</v>
      </c>
    </row>
    <row r="9" spans="2:13" x14ac:dyDescent="0.25">
      <c r="B9" s="201" t="s">
        <v>70</v>
      </c>
      <c r="C9" s="258">
        <f t="shared" si="6"/>
        <v>0</v>
      </c>
      <c r="D9" s="259"/>
      <c r="E9" s="260"/>
      <c r="F9" s="259"/>
      <c r="G9" s="259"/>
      <c r="H9" s="272">
        <f t="shared" si="0"/>
        <v>0</v>
      </c>
      <c r="I9" s="143">
        <f t="shared" si="3"/>
        <v>0</v>
      </c>
      <c r="J9" s="143">
        <f t="shared" si="4"/>
        <v>0</v>
      </c>
      <c r="K9" s="272">
        <f t="shared" si="1"/>
        <v>0</v>
      </c>
      <c r="L9" s="143">
        <f t="shared" si="5"/>
        <v>0</v>
      </c>
      <c r="M9" s="273">
        <f t="shared" si="2"/>
        <v>0</v>
      </c>
    </row>
    <row r="10" spans="2:13" x14ac:dyDescent="0.25">
      <c r="B10" s="201" t="s">
        <v>71</v>
      </c>
      <c r="C10" s="258">
        <f t="shared" si="6"/>
        <v>0</v>
      </c>
      <c r="D10" s="259"/>
      <c r="E10" s="260"/>
      <c r="F10" s="259"/>
      <c r="G10" s="259"/>
      <c r="H10" s="272">
        <f t="shared" si="0"/>
        <v>0</v>
      </c>
      <c r="I10" s="143">
        <f t="shared" si="3"/>
        <v>0</v>
      </c>
      <c r="J10" s="143">
        <f t="shared" si="4"/>
        <v>0</v>
      </c>
      <c r="K10" s="272">
        <f t="shared" si="1"/>
        <v>0</v>
      </c>
      <c r="L10" s="143">
        <f t="shared" si="5"/>
        <v>0</v>
      </c>
      <c r="M10" s="273">
        <f t="shared" si="2"/>
        <v>0</v>
      </c>
    </row>
    <row r="11" spans="2:13" x14ac:dyDescent="0.25">
      <c r="B11" s="201" t="s">
        <v>72</v>
      </c>
      <c r="C11" s="258">
        <f t="shared" si="6"/>
        <v>0</v>
      </c>
      <c r="D11" s="259"/>
      <c r="E11" s="260"/>
      <c r="F11" s="259"/>
      <c r="G11" s="259"/>
      <c r="H11" s="272">
        <f t="shared" si="0"/>
        <v>0</v>
      </c>
      <c r="I11" s="143">
        <f t="shared" si="3"/>
        <v>0</v>
      </c>
      <c r="J11" s="143">
        <f t="shared" si="4"/>
        <v>0</v>
      </c>
      <c r="K11" s="272">
        <f t="shared" si="1"/>
        <v>0</v>
      </c>
      <c r="L11" s="143">
        <f t="shared" si="5"/>
        <v>0</v>
      </c>
      <c r="M11" s="273">
        <f t="shared" si="2"/>
        <v>0</v>
      </c>
    </row>
    <row r="12" spans="2:13" x14ac:dyDescent="0.25">
      <c r="B12" s="201" t="s">
        <v>73</v>
      </c>
      <c r="C12" s="258">
        <f t="shared" si="6"/>
        <v>0</v>
      </c>
      <c r="D12" s="259"/>
      <c r="E12" s="260"/>
      <c r="F12" s="259"/>
      <c r="G12" s="259"/>
      <c r="H12" s="272">
        <f t="shared" si="0"/>
        <v>0</v>
      </c>
      <c r="I12" s="143">
        <f t="shared" si="3"/>
        <v>0</v>
      </c>
      <c r="J12" s="143">
        <f t="shared" si="4"/>
        <v>0</v>
      </c>
      <c r="K12" s="272">
        <f t="shared" si="1"/>
        <v>0</v>
      </c>
      <c r="L12" s="143">
        <f t="shared" si="5"/>
        <v>0</v>
      </c>
      <c r="M12" s="273">
        <f t="shared" si="2"/>
        <v>0</v>
      </c>
    </row>
    <row r="13" spans="2:13" x14ac:dyDescent="0.25">
      <c r="B13" s="201" t="s">
        <v>74</v>
      </c>
      <c r="C13" s="258">
        <f t="shared" si="6"/>
        <v>0</v>
      </c>
      <c r="D13" s="259"/>
      <c r="E13" s="260"/>
      <c r="F13" s="259"/>
      <c r="G13" s="259"/>
      <c r="H13" s="272">
        <f t="shared" si="0"/>
        <v>0</v>
      </c>
      <c r="I13" s="143">
        <f t="shared" si="3"/>
        <v>0</v>
      </c>
      <c r="J13" s="143">
        <f t="shared" si="4"/>
        <v>0</v>
      </c>
      <c r="K13" s="272">
        <f t="shared" si="1"/>
        <v>0</v>
      </c>
      <c r="L13" s="143">
        <f t="shared" si="5"/>
        <v>0</v>
      </c>
      <c r="M13" s="273">
        <f t="shared" si="2"/>
        <v>0</v>
      </c>
    </row>
    <row r="14" spans="2:13" x14ac:dyDescent="0.25">
      <c r="B14" s="201" t="s">
        <v>75</v>
      </c>
      <c r="C14" s="258">
        <f t="shared" si="6"/>
        <v>0</v>
      </c>
      <c r="D14" s="259"/>
      <c r="E14" s="260"/>
      <c r="F14" s="259"/>
      <c r="G14" s="259"/>
      <c r="H14" s="272">
        <f t="shared" si="0"/>
        <v>0</v>
      </c>
      <c r="I14" s="143">
        <f t="shared" si="3"/>
        <v>0</v>
      </c>
      <c r="J14" s="143">
        <f t="shared" si="4"/>
        <v>0</v>
      </c>
      <c r="K14" s="272">
        <f t="shared" si="1"/>
        <v>0</v>
      </c>
      <c r="L14" s="143">
        <f t="shared" si="5"/>
        <v>0</v>
      </c>
      <c r="M14" s="273">
        <f t="shared" si="2"/>
        <v>0</v>
      </c>
    </row>
    <row r="15" spans="2:13" x14ac:dyDescent="0.25">
      <c r="B15" s="201" t="s">
        <v>76</v>
      </c>
      <c r="C15" s="258">
        <f t="shared" si="6"/>
        <v>0</v>
      </c>
      <c r="D15" s="259"/>
      <c r="E15" s="260"/>
      <c r="F15" s="259"/>
      <c r="G15" s="259"/>
      <c r="H15" s="272">
        <f t="shared" si="0"/>
        <v>0</v>
      </c>
      <c r="I15" s="143">
        <f t="shared" si="3"/>
        <v>0</v>
      </c>
      <c r="J15" s="143">
        <f t="shared" si="4"/>
        <v>0</v>
      </c>
      <c r="K15" s="272">
        <f t="shared" si="1"/>
        <v>0</v>
      </c>
      <c r="L15" s="143">
        <f t="shared" si="5"/>
        <v>0</v>
      </c>
      <c r="M15" s="273">
        <f t="shared" si="2"/>
        <v>0</v>
      </c>
    </row>
    <row r="16" spans="2:13" x14ac:dyDescent="0.25">
      <c r="B16" s="201" t="s">
        <v>77</v>
      </c>
      <c r="C16" s="258">
        <f t="shared" si="6"/>
        <v>0</v>
      </c>
      <c r="D16" s="259"/>
      <c r="E16" s="260"/>
      <c r="F16" s="259"/>
      <c r="G16" s="259"/>
      <c r="H16" s="272">
        <f t="shared" si="0"/>
        <v>0</v>
      </c>
      <c r="I16" s="143">
        <f t="shared" si="3"/>
        <v>0</v>
      </c>
      <c r="J16" s="143">
        <f t="shared" si="4"/>
        <v>0</v>
      </c>
      <c r="K16" s="272">
        <f t="shared" si="1"/>
        <v>0</v>
      </c>
      <c r="L16" s="143">
        <f t="shared" si="5"/>
        <v>0</v>
      </c>
      <c r="M16" s="273">
        <f t="shared" si="2"/>
        <v>0</v>
      </c>
    </row>
    <row r="17" spans="2:15" x14ac:dyDescent="0.25">
      <c r="B17" s="201" t="s">
        <v>78</v>
      </c>
      <c r="C17" s="258">
        <f t="shared" si="6"/>
        <v>0</v>
      </c>
      <c r="D17" s="259"/>
      <c r="E17" s="260"/>
      <c r="F17" s="259"/>
      <c r="G17" s="259"/>
      <c r="H17" s="272">
        <f t="shared" si="0"/>
        <v>0</v>
      </c>
      <c r="I17" s="143">
        <f t="shared" si="3"/>
        <v>0</v>
      </c>
      <c r="J17" s="143">
        <f t="shared" si="4"/>
        <v>0</v>
      </c>
      <c r="K17" s="272">
        <f t="shared" si="1"/>
        <v>0</v>
      </c>
      <c r="L17" s="143">
        <f t="shared" si="5"/>
        <v>0</v>
      </c>
      <c r="M17" s="273">
        <f t="shared" si="2"/>
        <v>0</v>
      </c>
      <c r="O17" s="2"/>
    </row>
    <row r="18" spans="2:15" x14ac:dyDescent="0.25">
      <c r="B18" s="201" t="s">
        <v>79</v>
      </c>
      <c r="C18" s="258">
        <f t="shared" si="6"/>
        <v>0</v>
      </c>
      <c r="D18" s="259"/>
      <c r="E18" s="260"/>
      <c r="F18" s="259"/>
      <c r="G18" s="259"/>
      <c r="H18" s="272">
        <f t="shared" si="0"/>
        <v>0</v>
      </c>
      <c r="I18" s="143">
        <f t="shared" si="3"/>
        <v>0</v>
      </c>
      <c r="J18" s="143">
        <f t="shared" si="4"/>
        <v>0</v>
      </c>
      <c r="K18" s="272">
        <f t="shared" si="1"/>
        <v>0</v>
      </c>
      <c r="L18" s="143">
        <f t="shared" si="5"/>
        <v>0</v>
      </c>
      <c r="M18" s="273">
        <f t="shared" si="2"/>
        <v>0</v>
      </c>
    </row>
    <row r="19" spans="2:15" x14ac:dyDescent="0.25">
      <c r="B19" s="201" t="s">
        <v>80</v>
      </c>
      <c r="C19" s="258">
        <f t="shared" si="6"/>
        <v>0</v>
      </c>
      <c r="D19" s="259"/>
      <c r="E19" s="260"/>
      <c r="F19" s="259"/>
      <c r="G19" s="259"/>
      <c r="H19" s="272">
        <f t="shared" si="0"/>
        <v>0</v>
      </c>
      <c r="I19" s="143">
        <f t="shared" si="3"/>
        <v>0</v>
      </c>
      <c r="J19" s="143">
        <f t="shared" si="4"/>
        <v>0</v>
      </c>
      <c r="K19" s="272">
        <f t="shared" si="1"/>
        <v>0</v>
      </c>
      <c r="L19" s="143">
        <f t="shared" si="5"/>
        <v>0</v>
      </c>
      <c r="M19" s="273">
        <f t="shared" si="2"/>
        <v>0</v>
      </c>
    </row>
    <row r="20" spans="2:15" x14ac:dyDescent="0.25">
      <c r="B20" s="201" t="s">
        <v>81</v>
      </c>
      <c r="C20" s="258">
        <f t="shared" si="6"/>
        <v>0</v>
      </c>
      <c r="D20" s="259"/>
      <c r="E20" s="260"/>
      <c r="F20" s="259"/>
      <c r="G20" s="259"/>
      <c r="H20" s="272">
        <f t="shared" si="0"/>
        <v>0</v>
      </c>
      <c r="I20" s="143">
        <f t="shared" si="3"/>
        <v>0</v>
      </c>
      <c r="J20" s="143">
        <f t="shared" si="4"/>
        <v>0</v>
      </c>
      <c r="K20" s="272">
        <f t="shared" si="1"/>
        <v>0</v>
      </c>
      <c r="L20" s="143">
        <f t="shared" si="5"/>
        <v>0</v>
      </c>
      <c r="M20" s="273">
        <f t="shared" si="2"/>
        <v>0</v>
      </c>
    </row>
    <row r="21" spans="2:15" x14ac:dyDescent="0.25">
      <c r="B21" s="201" t="s">
        <v>82</v>
      </c>
      <c r="C21" s="258">
        <f t="shared" si="6"/>
        <v>0</v>
      </c>
      <c r="D21" s="259"/>
      <c r="E21" s="260"/>
      <c r="F21" s="259"/>
      <c r="G21" s="259"/>
      <c r="H21" s="272">
        <f t="shared" si="0"/>
        <v>0</v>
      </c>
      <c r="I21" s="143">
        <f t="shared" si="3"/>
        <v>0</v>
      </c>
      <c r="J21" s="143">
        <f t="shared" si="4"/>
        <v>0</v>
      </c>
      <c r="K21" s="272">
        <f t="shared" si="1"/>
        <v>0</v>
      </c>
      <c r="L21" s="143">
        <f t="shared" si="5"/>
        <v>0</v>
      </c>
      <c r="M21" s="273">
        <f t="shared" si="2"/>
        <v>0</v>
      </c>
    </row>
    <row r="22" spans="2:15" x14ac:dyDescent="0.25">
      <c r="B22" s="201" t="s">
        <v>83</v>
      </c>
      <c r="C22" s="258">
        <f t="shared" si="6"/>
        <v>0</v>
      </c>
      <c r="D22" s="259"/>
      <c r="E22" s="260"/>
      <c r="F22" s="259"/>
      <c r="G22" s="259"/>
      <c r="H22" s="272">
        <f t="shared" si="0"/>
        <v>0</v>
      </c>
      <c r="I22" s="143">
        <f t="shared" si="3"/>
        <v>0</v>
      </c>
      <c r="J22" s="143">
        <f t="shared" si="4"/>
        <v>0</v>
      </c>
      <c r="K22" s="272">
        <f t="shared" si="1"/>
        <v>0</v>
      </c>
      <c r="L22" s="143">
        <f t="shared" si="5"/>
        <v>0</v>
      </c>
      <c r="M22" s="273">
        <f t="shared" si="2"/>
        <v>0</v>
      </c>
    </row>
    <row r="23" spans="2:15" x14ac:dyDescent="0.25">
      <c r="B23" s="201" t="s">
        <v>112</v>
      </c>
      <c r="C23" s="258">
        <f t="shared" si="6"/>
        <v>0</v>
      </c>
      <c r="D23" s="259"/>
      <c r="E23" s="260"/>
      <c r="F23" s="259"/>
      <c r="G23" s="259"/>
      <c r="H23" s="272">
        <f t="shared" si="0"/>
        <v>0</v>
      </c>
      <c r="I23" s="143">
        <f t="shared" si="3"/>
        <v>0</v>
      </c>
      <c r="J23" s="143">
        <f t="shared" si="4"/>
        <v>0</v>
      </c>
      <c r="K23" s="272">
        <f t="shared" si="1"/>
        <v>0</v>
      </c>
      <c r="L23" s="143">
        <f t="shared" si="5"/>
        <v>0</v>
      </c>
      <c r="M23" s="273">
        <f t="shared" si="2"/>
        <v>0</v>
      </c>
    </row>
    <row r="24" spans="2:15" x14ac:dyDescent="0.25">
      <c r="B24" s="201" t="s">
        <v>113</v>
      </c>
      <c r="C24" s="258">
        <f t="shared" si="6"/>
        <v>0</v>
      </c>
      <c r="D24" s="259"/>
      <c r="E24" s="260"/>
      <c r="F24" s="259"/>
      <c r="G24" s="259"/>
      <c r="H24" s="272">
        <f t="shared" si="0"/>
        <v>0</v>
      </c>
      <c r="I24" s="143">
        <f t="shared" si="3"/>
        <v>0</v>
      </c>
      <c r="J24" s="143">
        <f t="shared" si="4"/>
        <v>0</v>
      </c>
      <c r="K24" s="272">
        <f t="shared" si="1"/>
        <v>0</v>
      </c>
      <c r="L24" s="143">
        <f t="shared" si="5"/>
        <v>0</v>
      </c>
      <c r="M24" s="273">
        <f t="shared" si="2"/>
        <v>0</v>
      </c>
    </row>
    <row r="25" spans="2:15" x14ac:dyDescent="0.25">
      <c r="B25" s="201" t="s">
        <v>114</v>
      </c>
      <c r="C25" s="258">
        <f t="shared" si="6"/>
        <v>0</v>
      </c>
      <c r="D25" s="259"/>
      <c r="E25" s="260"/>
      <c r="F25" s="259"/>
      <c r="G25" s="259"/>
      <c r="H25" s="272">
        <f t="shared" si="0"/>
        <v>0</v>
      </c>
      <c r="I25" s="143">
        <f t="shared" si="3"/>
        <v>0</v>
      </c>
      <c r="J25" s="143">
        <f t="shared" si="4"/>
        <v>0</v>
      </c>
      <c r="K25" s="272">
        <f t="shared" si="1"/>
        <v>0</v>
      </c>
      <c r="L25" s="143">
        <f t="shared" si="5"/>
        <v>0</v>
      </c>
      <c r="M25" s="273">
        <f t="shared" si="2"/>
        <v>0</v>
      </c>
    </row>
    <row r="26" spans="2:15" x14ac:dyDescent="0.25">
      <c r="B26" s="201" t="s">
        <v>115</v>
      </c>
      <c r="C26" s="258">
        <f t="shared" si="6"/>
        <v>0</v>
      </c>
      <c r="D26" s="259"/>
      <c r="E26" s="260"/>
      <c r="F26" s="259"/>
      <c r="G26" s="259"/>
      <c r="H26" s="272">
        <f t="shared" si="0"/>
        <v>0</v>
      </c>
      <c r="I26" s="143">
        <f t="shared" si="3"/>
        <v>0</v>
      </c>
      <c r="J26" s="143">
        <f t="shared" si="4"/>
        <v>0</v>
      </c>
      <c r="K26" s="272">
        <f t="shared" si="1"/>
        <v>0</v>
      </c>
      <c r="L26" s="143">
        <f t="shared" si="5"/>
        <v>0</v>
      </c>
      <c r="M26" s="273">
        <f t="shared" si="2"/>
        <v>0</v>
      </c>
    </row>
    <row r="27" spans="2:15" x14ac:dyDescent="0.25">
      <c r="B27" s="201" t="s">
        <v>116</v>
      </c>
      <c r="C27" s="258">
        <f t="shared" si="6"/>
        <v>0</v>
      </c>
      <c r="D27" s="259"/>
      <c r="E27" s="260"/>
      <c r="F27" s="259"/>
      <c r="G27" s="259"/>
      <c r="H27" s="272">
        <f t="shared" si="0"/>
        <v>0</v>
      </c>
      <c r="I27" s="143">
        <f t="shared" si="3"/>
        <v>0</v>
      </c>
      <c r="J27" s="143">
        <f t="shared" si="4"/>
        <v>0</v>
      </c>
      <c r="K27" s="272">
        <f t="shared" si="1"/>
        <v>0</v>
      </c>
      <c r="L27" s="143">
        <f t="shared" si="5"/>
        <v>0</v>
      </c>
      <c r="M27" s="273">
        <f t="shared" si="2"/>
        <v>0</v>
      </c>
    </row>
    <row r="28" spans="2:15" x14ac:dyDescent="0.25">
      <c r="B28" s="201" t="s">
        <v>117</v>
      </c>
      <c r="C28" s="258">
        <f t="shared" si="6"/>
        <v>0</v>
      </c>
      <c r="D28" s="259"/>
      <c r="E28" s="260"/>
      <c r="F28" s="259"/>
      <c r="G28" s="259"/>
      <c r="H28" s="272">
        <f t="shared" si="0"/>
        <v>0</v>
      </c>
      <c r="I28" s="143">
        <f t="shared" si="3"/>
        <v>0</v>
      </c>
      <c r="J28" s="143">
        <f t="shared" si="4"/>
        <v>0</v>
      </c>
      <c r="K28" s="272">
        <f t="shared" si="1"/>
        <v>0</v>
      </c>
      <c r="L28" s="143">
        <f t="shared" si="5"/>
        <v>0</v>
      </c>
      <c r="M28" s="273">
        <f t="shared" si="2"/>
        <v>0</v>
      </c>
    </row>
    <row r="29" spans="2:15" x14ac:dyDescent="0.25">
      <c r="B29" s="205" t="s">
        <v>193</v>
      </c>
      <c r="C29" s="206">
        <f>C55</f>
        <v>0</v>
      </c>
      <c r="D29" s="207"/>
      <c r="E29" s="208"/>
      <c r="F29" s="207"/>
      <c r="G29" s="207"/>
      <c r="H29" s="272">
        <f t="shared" si="0"/>
        <v>0</v>
      </c>
      <c r="I29" s="143">
        <f t="shared" si="3"/>
        <v>0</v>
      </c>
      <c r="J29" s="143">
        <f t="shared" si="4"/>
        <v>0</v>
      </c>
      <c r="K29" s="272">
        <f t="shared" si="1"/>
        <v>0</v>
      </c>
      <c r="L29" s="143">
        <f t="shared" si="5"/>
        <v>0</v>
      </c>
      <c r="M29" s="273">
        <f t="shared" si="2"/>
        <v>0</v>
      </c>
    </row>
    <row r="30" spans="2:15" x14ac:dyDescent="0.25">
      <c r="B30" s="201" t="s">
        <v>118</v>
      </c>
      <c r="C30" s="258">
        <v>0</v>
      </c>
      <c r="D30" s="259"/>
      <c r="E30" s="260"/>
      <c r="F30" s="259"/>
      <c r="G30" s="259">
        <v>0</v>
      </c>
      <c r="H30" s="272">
        <f t="shared" si="0"/>
        <v>0</v>
      </c>
      <c r="I30" s="143">
        <f t="shared" si="3"/>
        <v>0</v>
      </c>
      <c r="J30" s="143">
        <f t="shared" si="4"/>
        <v>0</v>
      </c>
      <c r="K30" s="272">
        <f t="shared" si="1"/>
        <v>0</v>
      </c>
      <c r="L30" s="143">
        <f t="shared" si="5"/>
        <v>0</v>
      </c>
      <c r="M30" s="273">
        <f t="shared" si="2"/>
        <v>0</v>
      </c>
    </row>
    <row r="31" spans="2:15" x14ac:dyDescent="0.25">
      <c r="B31" s="201" t="s">
        <v>119</v>
      </c>
      <c r="C31" s="258">
        <v>0</v>
      </c>
      <c r="D31" s="259"/>
      <c r="E31" s="260"/>
      <c r="F31" s="259"/>
      <c r="G31" s="259">
        <v>0</v>
      </c>
      <c r="H31" s="272">
        <f t="shared" si="0"/>
        <v>0</v>
      </c>
      <c r="I31" s="143">
        <f t="shared" si="3"/>
        <v>0</v>
      </c>
      <c r="J31" s="143">
        <f t="shared" si="4"/>
        <v>0</v>
      </c>
      <c r="K31" s="272">
        <f t="shared" si="1"/>
        <v>0</v>
      </c>
      <c r="L31" s="143">
        <f t="shared" si="5"/>
        <v>0</v>
      </c>
      <c r="M31" s="273">
        <f t="shared" si="2"/>
        <v>0</v>
      </c>
    </row>
    <row r="32" spans="2:15" x14ac:dyDescent="0.25">
      <c r="B32" s="201" t="s">
        <v>120</v>
      </c>
      <c r="C32" s="258">
        <v>0</v>
      </c>
      <c r="D32" s="259"/>
      <c r="E32" s="260"/>
      <c r="F32" s="259"/>
      <c r="G32" s="259">
        <v>0</v>
      </c>
      <c r="H32" s="272">
        <f t="shared" si="0"/>
        <v>0</v>
      </c>
      <c r="I32" s="143">
        <f t="shared" si="3"/>
        <v>0</v>
      </c>
      <c r="J32" s="143">
        <f t="shared" si="4"/>
        <v>0</v>
      </c>
      <c r="K32" s="272">
        <f t="shared" si="1"/>
        <v>0</v>
      </c>
      <c r="L32" s="143">
        <f t="shared" si="5"/>
        <v>0</v>
      </c>
      <c r="M32" s="273">
        <f t="shared" si="2"/>
        <v>0</v>
      </c>
    </row>
    <row r="33" spans="2:13" x14ac:dyDescent="0.25">
      <c r="B33" s="201" t="s">
        <v>121</v>
      </c>
      <c r="C33" s="258">
        <v>0</v>
      </c>
      <c r="D33" s="259"/>
      <c r="E33" s="260"/>
      <c r="F33" s="259"/>
      <c r="G33" s="259">
        <v>0</v>
      </c>
      <c r="H33" s="272">
        <f t="shared" ref="H33:H34" si="7">IF(F33="ND",C33*0.0765,C33*0.0765)</f>
        <v>0</v>
      </c>
      <c r="I33" s="143">
        <f t="shared" ref="I33:I34" si="8">IF(F33="ND",IF(C33&gt;40800,40800*0.0125,C33*0.0125),IF(C33&gt;15000,15000*0.0985,C33*0.0985))</f>
        <v>0</v>
      </c>
      <c r="J33" s="143">
        <f t="shared" ref="J33:J34" si="9">IF(F33="ND",IF(C33&gt;38400,38400*0.0114,C33*0.0114),C33*0.02)</f>
        <v>0</v>
      </c>
      <c r="K33" s="272">
        <f t="shared" ref="K33:K34" si="10">IF(D33="Yes",C33*0.05,0)</f>
        <v>0</v>
      </c>
      <c r="L33" s="143">
        <f t="shared" ref="L33:L34" si="11">IF(C33&gt;0,859.95*E33,0)</f>
        <v>0</v>
      </c>
      <c r="M33" s="273">
        <f t="shared" ref="M33:M34" si="12">SUM(H33:L33)+C33</f>
        <v>0</v>
      </c>
    </row>
    <row r="34" spans="2:13" x14ac:dyDescent="0.25">
      <c r="B34" s="201" t="s">
        <v>122</v>
      </c>
      <c r="C34" s="258">
        <v>0</v>
      </c>
      <c r="D34" s="259"/>
      <c r="E34" s="260"/>
      <c r="F34" s="259"/>
      <c r="G34" s="259">
        <v>0</v>
      </c>
      <c r="H34" s="272">
        <f t="shared" si="7"/>
        <v>0</v>
      </c>
      <c r="I34" s="143">
        <f t="shared" si="8"/>
        <v>0</v>
      </c>
      <c r="J34" s="143">
        <f t="shared" si="9"/>
        <v>0</v>
      </c>
      <c r="K34" s="272">
        <f t="shared" si="10"/>
        <v>0</v>
      </c>
      <c r="L34" s="143">
        <f t="shared" si="11"/>
        <v>0</v>
      </c>
      <c r="M34" s="273">
        <f t="shared" si="12"/>
        <v>0</v>
      </c>
    </row>
    <row r="35" spans="2:13" x14ac:dyDescent="0.25">
      <c r="B35" s="201" t="s">
        <v>281</v>
      </c>
      <c r="C35" s="258">
        <v>0</v>
      </c>
      <c r="D35" s="259"/>
      <c r="E35" s="260"/>
      <c r="F35" s="259"/>
      <c r="G35" s="259">
        <v>0</v>
      </c>
      <c r="H35" s="272">
        <f t="shared" si="0"/>
        <v>0</v>
      </c>
      <c r="I35" s="143">
        <f t="shared" si="3"/>
        <v>0</v>
      </c>
      <c r="J35" s="143">
        <f t="shared" si="4"/>
        <v>0</v>
      </c>
      <c r="K35" s="272">
        <f t="shared" si="1"/>
        <v>0</v>
      </c>
      <c r="L35" s="143">
        <f t="shared" si="5"/>
        <v>0</v>
      </c>
      <c r="M35" s="273">
        <f t="shared" si="2"/>
        <v>0</v>
      </c>
    </row>
    <row r="36" spans="2:13" x14ac:dyDescent="0.25">
      <c r="B36" s="201" t="s">
        <v>282</v>
      </c>
      <c r="C36" s="258">
        <v>0</v>
      </c>
      <c r="D36" s="259"/>
      <c r="E36" s="260"/>
      <c r="F36" s="259"/>
      <c r="G36" s="259">
        <v>0</v>
      </c>
      <c r="H36" s="272">
        <f t="shared" si="0"/>
        <v>0</v>
      </c>
      <c r="I36" s="143">
        <f t="shared" si="3"/>
        <v>0</v>
      </c>
      <c r="J36" s="143">
        <f t="shared" si="4"/>
        <v>0</v>
      </c>
      <c r="K36" s="272">
        <f t="shared" si="1"/>
        <v>0</v>
      </c>
      <c r="L36" s="143">
        <f t="shared" si="5"/>
        <v>0</v>
      </c>
      <c r="M36" s="273">
        <f t="shared" si="2"/>
        <v>0</v>
      </c>
    </row>
    <row r="37" spans="2:13" x14ac:dyDescent="0.25">
      <c r="B37" s="201" t="s">
        <v>283</v>
      </c>
      <c r="C37" s="258">
        <v>0</v>
      </c>
      <c r="D37" s="259"/>
      <c r="E37" s="260"/>
      <c r="F37" s="259"/>
      <c r="G37" s="259">
        <v>0</v>
      </c>
      <c r="H37" s="272">
        <f t="shared" ref="H37" si="13">IF(F37="ND",C37*0.0765,C37*0.0765)</f>
        <v>0</v>
      </c>
      <c r="I37" s="143">
        <f t="shared" ref="I37" si="14">IF(F37="ND",IF(C37&gt;40800,40800*0.0125,C37*0.0125),IF(C37&gt;15000,15000*0.0985,C37*0.0985))</f>
        <v>0</v>
      </c>
      <c r="J37" s="143">
        <f t="shared" ref="J37" si="15">IF(F37="ND",IF(C37&gt;38400,38400*0.0114,C37*0.0114),C37*0.02)</f>
        <v>0</v>
      </c>
      <c r="K37" s="272">
        <f t="shared" ref="K37" si="16">IF(D37="Yes",C37*0.05,0)</f>
        <v>0</v>
      </c>
      <c r="L37" s="143">
        <f t="shared" ref="L37" si="17">IF(C37&gt;0,859.95*E37,0)</f>
        <v>0</v>
      </c>
      <c r="M37" s="273">
        <f t="shared" ref="M37" si="18">SUM(H37:L37)+C37</f>
        <v>0</v>
      </c>
    </row>
    <row r="38" spans="2:13" ht="12.6" thickBot="1" x14ac:dyDescent="0.3">
      <c r="B38" s="202" t="s">
        <v>284</v>
      </c>
      <c r="C38" s="261">
        <v>0</v>
      </c>
      <c r="D38" s="262"/>
      <c r="E38" s="263"/>
      <c r="F38" s="262"/>
      <c r="G38" s="262">
        <v>0</v>
      </c>
      <c r="H38" s="272">
        <f t="shared" si="0"/>
        <v>0</v>
      </c>
      <c r="I38" s="143">
        <f t="shared" si="3"/>
        <v>0</v>
      </c>
      <c r="J38" s="143">
        <f t="shared" si="4"/>
        <v>0</v>
      </c>
      <c r="K38" s="272">
        <f t="shared" si="1"/>
        <v>0</v>
      </c>
      <c r="L38" s="143">
        <f t="shared" si="5"/>
        <v>0</v>
      </c>
      <c r="M38" s="274">
        <f t="shared" si="2"/>
        <v>0</v>
      </c>
    </row>
    <row r="39" spans="2:13" ht="13.2" thickTop="1" thickBot="1" x14ac:dyDescent="0.3">
      <c r="B39" s="275" t="s">
        <v>46</v>
      </c>
      <c r="C39" s="246">
        <f>SUM(C3:C38)</f>
        <v>0</v>
      </c>
      <c r="D39" s="246"/>
      <c r="E39" s="276"/>
      <c r="F39" s="246"/>
      <c r="G39" s="246"/>
      <c r="H39" s="246">
        <f t="shared" ref="H39:M39" si="19">SUM(H3:H38)</f>
        <v>0</v>
      </c>
      <c r="I39" s="277">
        <f t="shared" si="19"/>
        <v>0</v>
      </c>
      <c r="J39" s="277">
        <f t="shared" si="19"/>
        <v>0</v>
      </c>
      <c r="K39" s="246">
        <f t="shared" si="19"/>
        <v>0</v>
      </c>
      <c r="L39" s="277">
        <f t="shared" si="19"/>
        <v>0</v>
      </c>
      <c r="M39" s="278">
        <f t="shared" si="19"/>
        <v>0</v>
      </c>
    </row>
    <row r="40" spans="2:13" ht="12.6" thickBot="1" x14ac:dyDescent="0.3">
      <c r="B40" s="4"/>
      <c r="C40" s="5"/>
      <c r="D40" s="5"/>
      <c r="E40" s="6"/>
      <c r="F40" s="5"/>
      <c r="G40" s="5"/>
      <c r="H40" s="5"/>
      <c r="I40" s="5"/>
      <c r="J40" s="5"/>
      <c r="K40" s="5"/>
      <c r="L40" s="5"/>
      <c r="M40" s="5"/>
    </row>
    <row r="41" spans="2:13" ht="12.75" customHeight="1" thickTop="1" x14ac:dyDescent="0.25">
      <c r="B41" s="279" t="s">
        <v>84</v>
      </c>
      <c r="C41" s="280">
        <f>C39</f>
        <v>0</v>
      </c>
      <c r="E41" s="339" t="s">
        <v>181</v>
      </c>
      <c r="F41" s="339"/>
      <c r="G41" s="339"/>
      <c r="H41" s="339"/>
      <c r="I41" s="339"/>
      <c r="J41" s="339"/>
      <c r="K41" s="339"/>
      <c r="L41" s="339"/>
      <c r="M41" s="339"/>
    </row>
    <row r="42" spans="2:13" x14ac:dyDescent="0.25">
      <c r="B42" s="281" t="s">
        <v>85</v>
      </c>
      <c r="C42" s="282">
        <f>H39</f>
        <v>0</v>
      </c>
      <c r="D42" s="8"/>
      <c r="E42" s="339"/>
      <c r="F42" s="339"/>
      <c r="G42" s="339"/>
      <c r="H42" s="339"/>
      <c r="I42" s="339"/>
      <c r="J42" s="339"/>
      <c r="K42" s="339"/>
      <c r="L42" s="339"/>
      <c r="M42" s="339"/>
    </row>
    <row r="43" spans="2:13" x14ac:dyDescent="0.25">
      <c r="B43" s="281" t="s">
        <v>86</v>
      </c>
      <c r="C43" s="282">
        <f>I39+J39</f>
        <v>0</v>
      </c>
      <c r="D43" s="8"/>
      <c r="E43" s="339"/>
      <c r="F43" s="339"/>
      <c r="G43" s="339"/>
      <c r="H43" s="339"/>
      <c r="I43" s="339"/>
      <c r="J43" s="339"/>
      <c r="K43" s="339"/>
      <c r="L43" s="339"/>
      <c r="M43" s="339"/>
    </row>
    <row r="44" spans="2:13" x14ac:dyDescent="0.25">
      <c r="B44" s="281" t="s">
        <v>87</v>
      </c>
      <c r="C44" s="282">
        <f>K39</f>
        <v>0</v>
      </c>
      <c r="D44" s="8"/>
      <c r="E44" s="339"/>
      <c r="F44" s="339"/>
      <c r="G44" s="339"/>
      <c r="H44" s="339"/>
      <c r="I44" s="339"/>
      <c r="J44" s="339"/>
      <c r="K44" s="339"/>
      <c r="L44" s="339"/>
      <c r="M44" s="339"/>
    </row>
    <row r="45" spans="2:13" x14ac:dyDescent="0.25">
      <c r="B45" s="281" t="s">
        <v>88</v>
      </c>
      <c r="C45" s="282">
        <f>L39</f>
        <v>0</v>
      </c>
      <c r="D45" s="8"/>
      <c r="E45" s="339"/>
      <c r="F45" s="339"/>
      <c r="G45" s="339"/>
      <c r="H45" s="339"/>
      <c r="I45" s="339"/>
      <c r="J45" s="339"/>
      <c r="K45" s="339"/>
      <c r="L45" s="339"/>
      <c r="M45" s="339"/>
    </row>
    <row r="46" spans="2:13" ht="12.6" thickBot="1" x14ac:dyDescent="0.3">
      <c r="B46" s="283" t="s">
        <v>46</v>
      </c>
      <c r="C46" s="284">
        <f>SUM(C41:C45)</f>
        <v>0</v>
      </c>
      <c r="D46" s="8"/>
      <c r="E46" s="9"/>
      <c r="F46" s="10"/>
      <c r="G46" s="10"/>
      <c r="H46" s="10"/>
      <c r="I46" s="10"/>
      <c r="J46" s="10"/>
      <c r="K46" s="10"/>
      <c r="L46" s="10"/>
      <c r="M46" s="10"/>
    </row>
    <row r="47" spans="2:13" ht="24.6" thickTop="1" x14ac:dyDescent="0.25">
      <c r="D47" s="8"/>
      <c r="E47" s="285"/>
      <c r="F47" s="286" t="s">
        <v>89</v>
      </c>
      <c r="G47" s="287" t="s">
        <v>20</v>
      </c>
      <c r="H47" s="286" t="s">
        <v>60</v>
      </c>
      <c r="I47" s="286" t="s">
        <v>61</v>
      </c>
      <c r="J47" s="286" t="s">
        <v>62</v>
      </c>
      <c r="K47" s="286" t="s">
        <v>63</v>
      </c>
      <c r="L47" s="288" t="s">
        <v>46</v>
      </c>
    </row>
    <row r="48" spans="2:13" x14ac:dyDescent="0.25">
      <c r="D48" s="8"/>
      <c r="E48" s="289" t="s">
        <v>90</v>
      </c>
      <c r="F48" s="290">
        <f>C3</f>
        <v>0</v>
      </c>
      <c r="G48" s="291">
        <f>H3</f>
        <v>0</v>
      </c>
      <c r="H48" s="290">
        <f>I3</f>
        <v>0</v>
      </c>
      <c r="I48" s="290">
        <f>J3</f>
        <v>0</v>
      </c>
      <c r="J48" s="290">
        <f>K3</f>
        <v>0</v>
      </c>
      <c r="K48" s="290">
        <f>L3</f>
        <v>0</v>
      </c>
      <c r="L48" s="292">
        <f>SUM(F48:K48)</f>
        <v>0</v>
      </c>
    </row>
    <row r="49" spans="2:14" ht="15.75" customHeight="1" x14ac:dyDescent="0.3">
      <c r="B49" s="340" t="s">
        <v>194</v>
      </c>
      <c r="C49" s="340"/>
      <c r="E49" s="293" t="s">
        <v>47</v>
      </c>
      <c r="F49" s="294">
        <f>SUM(F48/4)</f>
        <v>0</v>
      </c>
      <c r="G49" s="294">
        <f t="shared" ref="G49:K49" si="20">SUM(G48/4)</f>
        <v>0</v>
      </c>
      <c r="H49" s="294">
        <f t="shared" si="20"/>
        <v>0</v>
      </c>
      <c r="I49" s="294">
        <f t="shared" si="20"/>
        <v>0</v>
      </c>
      <c r="J49" s="294">
        <f t="shared" si="20"/>
        <v>0</v>
      </c>
      <c r="K49" s="294">
        <f t="shared" si="20"/>
        <v>0</v>
      </c>
      <c r="L49" s="295">
        <f>SUM(F49:K49)</f>
        <v>0</v>
      </c>
    </row>
    <row r="50" spans="2:14" x14ac:dyDescent="0.25">
      <c r="B50" s="134" t="s">
        <v>186</v>
      </c>
      <c r="C50" s="201"/>
      <c r="E50" s="293" t="s">
        <v>48</v>
      </c>
      <c r="F50" s="294">
        <f>SUM(F48/4)</f>
        <v>0</v>
      </c>
      <c r="G50" s="294">
        <f t="shared" ref="G50:K50" si="21">SUM(G48/4)</f>
        <v>0</v>
      </c>
      <c r="H50" s="294">
        <f t="shared" si="21"/>
        <v>0</v>
      </c>
      <c r="I50" s="294">
        <f t="shared" si="21"/>
        <v>0</v>
      </c>
      <c r="J50" s="294">
        <f t="shared" si="21"/>
        <v>0</v>
      </c>
      <c r="K50" s="294">
        <f t="shared" si="21"/>
        <v>0</v>
      </c>
      <c r="L50" s="295">
        <f>SUM(F50:K50)</f>
        <v>0</v>
      </c>
    </row>
    <row r="51" spans="2:14" x14ac:dyDescent="0.25">
      <c r="B51" s="134" t="s">
        <v>187</v>
      </c>
      <c r="C51" s="203">
        <v>0</v>
      </c>
      <c r="E51" s="293" t="s">
        <v>49</v>
      </c>
      <c r="F51" s="294">
        <f>SUM(F48/4)</f>
        <v>0</v>
      </c>
      <c r="G51" s="294">
        <f t="shared" ref="G51:K51" si="22">SUM(G48/4)</f>
        <v>0</v>
      </c>
      <c r="H51" s="294">
        <f t="shared" si="22"/>
        <v>0</v>
      </c>
      <c r="I51" s="294">
        <f t="shared" si="22"/>
        <v>0</v>
      </c>
      <c r="J51" s="294">
        <f t="shared" si="22"/>
        <v>0</v>
      </c>
      <c r="K51" s="294">
        <f t="shared" si="22"/>
        <v>0</v>
      </c>
      <c r="L51" s="295">
        <f>SUM(F51:K51)</f>
        <v>0</v>
      </c>
      <c r="N51" s="2"/>
    </row>
    <row r="52" spans="2:14" x14ac:dyDescent="0.25">
      <c r="B52" s="131" t="s">
        <v>188</v>
      </c>
      <c r="C52" s="52">
        <f>SUM(C50:C51)</f>
        <v>0</v>
      </c>
      <c r="E52" s="293" t="s">
        <v>50</v>
      </c>
      <c r="F52" s="294">
        <f>SUM(F48/4)</f>
        <v>0</v>
      </c>
      <c r="G52" s="294">
        <f t="shared" ref="G52:K52" si="23">SUM(G48/4)</f>
        <v>0</v>
      </c>
      <c r="H52" s="294">
        <f t="shared" si="23"/>
        <v>0</v>
      </c>
      <c r="I52" s="294">
        <f t="shared" si="23"/>
        <v>0</v>
      </c>
      <c r="J52" s="294">
        <f t="shared" si="23"/>
        <v>0</v>
      </c>
      <c r="K52" s="294">
        <f t="shared" si="23"/>
        <v>0</v>
      </c>
      <c r="L52" s="295">
        <f>SUM(F52:K52)</f>
        <v>0</v>
      </c>
    </row>
    <row r="53" spans="2:14" ht="12.6" thickBot="1" x14ac:dyDescent="0.3">
      <c r="B53" s="131" t="s">
        <v>189</v>
      </c>
      <c r="C53" s="135">
        <f>AVERAGE(G3:G28)</f>
        <v>0</v>
      </c>
      <c r="E53" s="296" t="s">
        <v>91</v>
      </c>
      <c r="F53" s="297">
        <f>SUM(F49:F52)</f>
        <v>0</v>
      </c>
      <c r="G53" s="297">
        <f t="shared" ref="G53:L53" si="24">SUM(G49:G52)</f>
        <v>0</v>
      </c>
      <c r="H53" s="297">
        <f t="shared" si="24"/>
        <v>0</v>
      </c>
      <c r="I53" s="297">
        <f t="shared" si="24"/>
        <v>0</v>
      </c>
      <c r="J53" s="297">
        <f t="shared" si="24"/>
        <v>0</v>
      </c>
      <c r="K53" s="297">
        <f t="shared" si="24"/>
        <v>0</v>
      </c>
      <c r="L53" s="298">
        <f t="shared" si="24"/>
        <v>0</v>
      </c>
    </row>
    <row r="54" spans="2:14" ht="12.6" thickBot="1" x14ac:dyDescent="0.3">
      <c r="B54" s="136" t="s">
        <v>192</v>
      </c>
      <c r="C54" s="204"/>
      <c r="E54" s="11"/>
      <c r="F54" s="12"/>
      <c r="G54" s="10"/>
      <c r="H54" s="10"/>
      <c r="I54" s="10"/>
      <c r="J54" s="10"/>
      <c r="K54" s="10"/>
      <c r="L54" s="10"/>
    </row>
    <row r="55" spans="2:14" ht="24" x14ac:dyDescent="0.25">
      <c r="B55" s="267" t="s">
        <v>190</v>
      </c>
      <c r="C55" s="209">
        <f>SUM((C52*C53)*C54)</f>
        <v>0</v>
      </c>
      <c r="E55" s="285"/>
      <c r="F55" s="286" t="s">
        <v>92</v>
      </c>
      <c r="G55" s="287" t="s">
        <v>20</v>
      </c>
      <c r="H55" s="286" t="s">
        <v>60</v>
      </c>
      <c r="I55" s="286" t="s">
        <v>61</v>
      </c>
      <c r="J55" s="286" t="s">
        <v>62</v>
      </c>
      <c r="K55" s="286" t="s">
        <v>63</v>
      </c>
      <c r="L55" s="288" t="s">
        <v>46</v>
      </c>
    </row>
    <row r="56" spans="2:14" x14ac:dyDescent="0.25">
      <c r="E56" s="289" t="s">
        <v>90</v>
      </c>
      <c r="F56" s="290">
        <f>SUM(C4:C29)</f>
        <v>0</v>
      </c>
      <c r="G56" s="291">
        <f>SUM(H4:H29)</f>
        <v>0</v>
      </c>
      <c r="H56" s="291">
        <f>SUM(I4:I29)</f>
        <v>0</v>
      </c>
      <c r="I56" s="291">
        <f>SUM(J4:J29)</f>
        <v>0</v>
      </c>
      <c r="J56" s="291">
        <f>SUM(K4:K29)</f>
        <v>0</v>
      </c>
      <c r="K56" s="291">
        <f>SUM(L4:L29)</f>
        <v>0</v>
      </c>
      <c r="L56" s="292">
        <f>SUM(F56:K56)</f>
        <v>0</v>
      </c>
    </row>
    <row r="57" spans="2:14" x14ac:dyDescent="0.25">
      <c r="E57" s="293" t="s">
        <v>47</v>
      </c>
      <c r="F57" s="294">
        <f>SUM(F56/4)</f>
        <v>0</v>
      </c>
      <c r="G57" s="294">
        <f t="shared" ref="G57:K57" si="25">SUM(G56/4)</f>
        <v>0</v>
      </c>
      <c r="H57" s="294">
        <f t="shared" si="25"/>
        <v>0</v>
      </c>
      <c r="I57" s="294">
        <f t="shared" si="25"/>
        <v>0</v>
      </c>
      <c r="J57" s="294">
        <f t="shared" si="25"/>
        <v>0</v>
      </c>
      <c r="K57" s="294">
        <f t="shared" si="25"/>
        <v>0</v>
      </c>
      <c r="L57" s="295">
        <f>SUM(F57:K57)</f>
        <v>0</v>
      </c>
    </row>
    <row r="58" spans="2:14" x14ac:dyDescent="0.25">
      <c r="E58" s="293" t="s">
        <v>48</v>
      </c>
      <c r="F58" s="294">
        <f>SUM(F56/4)</f>
        <v>0</v>
      </c>
      <c r="G58" s="294">
        <f t="shared" ref="G58:K58" si="26">SUM(G56/4)</f>
        <v>0</v>
      </c>
      <c r="H58" s="294">
        <f t="shared" si="26"/>
        <v>0</v>
      </c>
      <c r="I58" s="294">
        <f t="shared" si="26"/>
        <v>0</v>
      </c>
      <c r="J58" s="294">
        <f t="shared" si="26"/>
        <v>0</v>
      </c>
      <c r="K58" s="294">
        <f t="shared" si="26"/>
        <v>0</v>
      </c>
      <c r="L58" s="295">
        <f>SUM(F58:K58)</f>
        <v>0</v>
      </c>
    </row>
    <row r="59" spans="2:14" x14ac:dyDescent="0.25">
      <c r="E59" s="293" t="s">
        <v>49</v>
      </c>
      <c r="F59" s="294">
        <f>SUM(F56/4)</f>
        <v>0</v>
      </c>
      <c r="G59" s="294">
        <f t="shared" ref="G59:K59" si="27">SUM(G56/4)</f>
        <v>0</v>
      </c>
      <c r="H59" s="294">
        <f t="shared" si="27"/>
        <v>0</v>
      </c>
      <c r="I59" s="294">
        <f t="shared" si="27"/>
        <v>0</v>
      </c>
      <c r="J59" s="294">
        <f t="shared" si="27"/>
        <v>0</v>
      </c>
      <c r="K59" s="294">
        <f t="shared" si="27"/>
        <v>0</v>
      </c>
      <c r="L59" s="295">
        <f>SUM(F59:K59)</f>
        <v>0</v>
      </c>
    </row>
    <row r="60" spans="2:14" x14ac:dyDescent="0.25">
      <c r="E60" s="293" t="s">
        <v>50</v>
      </c>
      <c r="F60" s="294">
        <f>SUM(F56/4)</f>
        <v>0</v>
      </c>
      <c r="G60" s="294">
        <f t="shared" ref="G60:K60" si="28">SUM(G56/4)</f>
        <v>0</v>
      </c>
      <c r="H60" s="294">
        <f t="shared" si="28"/>
        <v>0</v>
      </c>
      <c r="I60" s="294">
        <f t="shared" si="28"/>
        <v>0</v>
      </c>
      <c r="J60" s="294">
        <f t="shared" si="28"/>
        <v>0</v>
      </c>
      <c r="K60" s="294">
        <f t="shared" si="28"/>
        <v>0</v>
      </c>
      <c r="L60" s="295">
        <f>SUM(F60:K60)</f>
        <v>0</v>
      </c>
    </row>
    <row r="61" spans="2:14" ht="12.6" thickBot="1" x14ac:dyDescent="0.3">
      <c r="E61" s="296" t="s">
        <v>91</v>
      </c>
      <c r="F61" s="297">
        <f>SUM(F57:F60)</f>
        <v>0</v>
      </c>
      <c r="G61" s="297">
        <f t="shared" ref="G61:K61" si="29">SUM(G57:G60)</f>
        <v>0</v>
      </c>
      <c r="H61" s="297">
        <f t="shared" si="29"/>
        <v>0</v>
      </c>
      <c r="I61" s="297">
        <f t="shared" si="29"/>
        <v>0</v>
      </c>
      <c r="J61" s="297">
        <f t="shared" si="29"/>
        <v>0</v>
      </c>
      <c r="K61" s="297">
        <f t="shared" si="29"/>
        <v>0</v>
      </c>
      <c r="L61" s="297">
        <f>SUM(L57:L60)</f>
        <v>0</v>
      </c>
    </row>
    <row r="62" spans="2:14" ht="12.6" thickBot="1" x14ac:dyDescent="0.3">
      <c r="E62" s="9"/>
      <c r="F62" s="10"/>
      <c r="G62" s="10"/>
      <c r="H62" s="10"/>
      <c r="I62" s="10"/>
      <c r="J62" s="10"/>
      <c r="K62" s="10"/>
      <c r="L62" s="13"/>
    </row>
    <row r="63" spans="2:14" ht="24" x14ac:dyDescent="0.25">
      <c r="E63" s="285"/>
      <c r="F63" s="286" t="s">
        <v>123</v>
      </c>
      <c r="G63" s="287" t="s">
        <v>20</v>
      </c>
      <c r="H63" s="286" t="s">
        <v>60</v>
      </c>
      <c r="I63" s="286" t="s">
        <v>61</v>
      </c>
      <c r="J63" s="286" t="s">
        <v>62</v>
      </c>
      <c r="K63" s="286" t="s">
        <v>63</v>
      </c>
      <c r="L63" s="288" t="s">
        <v>46</v>
      </c>
    </row>
    <row r="64" spans="2:14" x14ac:dyDescent="0.25">
      <c r="E64" s="289" t="s">
        <v>90</v>
      </c>
      <c r="F64" s="290">
        <f>SUM(C30:C38)</f>
        <v>0</v>
      </c>
      <c r="G64" s="290">
        <f>SUM(H30:H38)</f>
        <v>0</v>
      </c>
      <c r="H64" s="290">
        <f>SUM(I30:I38)</f>
        <v>0</v>
      </c>
      <c r="I64" s="290">
        <f>SUM(J30:J38)</f>
        <v>0</v>
      </c>
      <c r="J64" s="290">
        <f>SUM(K30:K38)</f>
        <v>0</v>
      </c>
      <c r="K64" s="290">
        <f>SUM(L30:L38)</f>
        <v>0</v>
      </c>
      <c r="L64" s="292">
        <f>SUM(F64:K64)</f>
        <v>0</v>
      </c>
    </row>
    <row r="65" spans="5:12" x14ac:dyDescent="0.25">
      <c r="E65" s="293" t="s">
        <v>47</v>
      </c>
      <c r="F65" s="294">
        <f>SUM(F64/4)</f>
        <v>0</v>
      </c>
      <c r="G65" s="294">
        <f t="shared" ref="G65:K65" si="30">SUM(G64/4)</f>
        <v>0</v>
      </c>
      <c r="H65" s="294">
        <f t="shared" si="30"/>
        <v>0</v>
      </c>
      <c r="I65" s="294">
        <f t="shared" si="30"/>
        <v>0</v>
      </c>
      <c r="J65" s="294">
        <f t="shared" si="30"/>
        <v>0</v>
      </c>
      <c r="K65" s="294">
        <f t="shared" si="30"/>
        <v>0</v>
      </c>
      <c r="L65" s="295">
        <f>SUM(F65:K65)</f>
        <v>0</v>
      </c>
    </row>
    <row r="66" spans="5:12" x14ac:dyDescent="0.25">
      <c r="E66" s="293" t="s">
        <v>48</v>
      </c>
      <c r="F66" s="294">
        <f>SUM(F64/4)</f>
        <v>0</v>
      </c>
      <c r="G66" s="294">
        <f t="shared" ref="G66:K66" si="31">SUM(G64/4)</f>
        <v>0</v>
      </c>
      <c r="H66" s="294">
        <f t="shared" si="31"/>
        <v>0</v>
      </c>
      <c r="I66" s="294">
        <f t="shared" si="31"/>
        <v>0</v>
      </c>
      <c r="J66" s="294">
        <f t="shared" si="31"/>
        <v>0</v>
      </c>
      <c r="K66" s="294">
        <f t="shared" si="31"/>
        <v>0</v>
      </c>
      <c r="L66" s="295">
        <f>SUM(F66:K66)</f>
        <v>0</v>
      </c>
    </row>
    <row r="67" spans="5:12" x14ac:dyDescent="0.25">
      <c r="E67" s="293" t="s">
        <v>49</v>
      </c>
      <c r="F67" s="294">
        <f>SUM(F64/4)</f>
        <v>0</v>
      </c>
      <c r="G67" s="294">
        <f t="shared" ref="G67:K67" si="32">SUM(G64/4)</f>
        <v>0</v>
      </c>
      <c r="H67" s="294">
        <f t="shared" si="32"/>
        <v>0</v>
      </c>
      <c r="I67" s="294">
        <f t="shared" si="32"/>
        <v>0</v>
      </c>
      <c r="J67" s="294">
        <f t="shared" si="32"/>
        <v>0</v>
      </c>
      <c r="K67" s="294">
        <f t="shared" si="32"/>
        <v>0</v>
      </c>
      <c r="L67" s="295">
        <f>SUM(F67:K67)</f>
        <v>0</v>
      </c>
    </row>
    <row r="68" spans="5:12" x14ac:dyDescent="0.25">
      <c r="E68" s="293" t="s">
        <v>50</v>
      </c>
      <c r="F68" s="294">
        <f>SUM(F64/4)</f>
        <v>0</v>
      </c>
      <c r="G68" s="294">
        <f t="shared" ref="G68:K68" si="33">SUM(G64/4)</f>
        <v>0</v>
      </c>
      <c r="H68" s="294">
        <f t="shared" si="33"/>
        <v>0</v>
      </c>
      <c r="I68" s="294">
        <f t="shared" si="33"/>
        <v>0</v>
      </c>
      <c r="J68" s="294">
        <f t="shared" si="33"/>
        <v>0</v>
      </c>
      <c r="K68" s="294">
        <f t="shared" si="33"/>
        <v>0</v>
      </c>
      <c r="L68" s="295">
        <f>SUM(F68:K68)</f>
        <v>0</v>
      </c>
    </row>
    <row r="69" spans="5:12" ht="12.6" thickBot="1" x14ac:dyDescent="0.3">
      <c r="E69" s="296" t="s">
        <v>91</v>
      </c>
      <c r="F69" s="297">
        <f>SUM(F65:F68)</f>
        <v>0</v>
      </c>
      <c r="G69" s="297">
        <f t="shared" ref="G69:K69" si="34">SUM(G65:G68)</f>
        <v>0</v>
      </c>
      <c r="H69" s="297">
        <f t="shared" si="34"/>
        <v>0</v>
      </c>
      <c r="I69" s="297">
        <f t="shared" si="34"/>
        <v>0</v>
      </c>
      <c r="J69" s="297">
        <f t="shared" si="34"/>
        <v>0</v>
      </c>
      <c r="K69" s="297">
        <f t="shared" si="34"/>
        <v>0</v>
      </c>
      <c r="L69" s="297">
        <f>SUM(L65:L68)</f>
        <v>0</v>
      </c>
    </row>
    <row r="70" spans="5:12" ht="12.6" thickBot="1" x14ac:dyDescent="0.3">
      <c r="E70" s="299" t="s">
        <v>172</v>
      </c>
      <c r="F70" s="300">
        <f>SUM(F53+F61+F69)</f>
        <v>0</v>
      </c>
      <c r="G70" s="300">
        <f>SUM(G53+G61+G69)</f>
        <v>0</v>
      </c>
      <c r="H70" s="301">
        <f>SUM(H53+I53+H61+I61+H69+I69)</f>
        <v>0</v>
      </c>
      <c r="I70" s="301"/>
      <c r="J70" s="300">
        <f>SUM(J53+J61+J69)</f>
        <v>0</v>
      </c>
      <c r="K70" s="300">
        <f>SUM(K53+K61+K69)</f>
        <v>0</v>
      </c>
      <c r="L70" s="300">
        <f>SUM(L53+L61+L69)</f>
        <v>0</v>
      </c>
    </row>
    <row r="71" spans="5:12" ht="12.6" thickTop="1" x14ac:dyDescent="0.25"/>
  </sheetData>
  <sheetProtection password="F176" sheet="1" selectLockedCells="1"/>
  <protectedRanges>
    <protectedRange algorithmName="SHA-512" hashValue="QwnMZaDIej1jACg7NegQOWxCFcQyCVt/aOn7ZANUBwJMjzREmo9NtkojDSh9lU8oQwE0wQFKI7yP2wTwceyHVA==" saltValue="suqiKoPFf3Ou5A5KqZbOSQ==" spinCount="100000" sqref="B3:G38" name="Input"/>
  </protectedRanges>
  <mergeCells count="3">
    <mergeCell ref="B1:M1"/>
    <mergeCell ref="E41:M45"/>
    <mergeCell ref="B49:C49"/>
  </mergeCells>
  <pageMargins left="0.7" right="0.7" top="0.75" bottom="0.75" header="0.3" footer="0.3"/>
  <pageSetup scale="57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AJ52"/>
  <sheetViews>
    <sheetView showWhiteSpace="0" topLeftCell="A13" zoomScaleNormal="100" workbookViewId="0">
      <selection activeCell="D11" sqref="D11"/>
    </sheetView>
  </sheetViews>
  <sheetFormatPr defaultColWidth="9.109375" defaultRowHeight="12" x14ac:dyDescent="0.25"/>
  <cols>
    <col min="1" max="1" width="7.109375" style="7" customWidth="1"/>
    <col min="2" max="2" width="9.88671875" style="3" customWidth="1"/>
    <col min="3" max="3" width="10.88671875" style="3" customWidth="1"/>
    <col min="4" max="5" width="12.6640625" style="3" customWidth="1"/>
    <col min="6" max="6" width="12.109375" style="3" customWidth="1"/>
    <col min="7" max="8" width="12.5546875" style="3" customWidth="1"/>
    <col min="9" max="9" width="10.109375" style="7" customWidth="1"/>
    <col min="10" max="10" width="7.109375" style="7" customWidth="1"/>
    <col min="11" max="11" width="9.88671875" style="3" customWidth="1"/>
    <col min="12" max="12" width="10.6640625" style="3" customWidth="1"/>
    <col min="13" max="14" width="12.6640625" style="3" customWidth="1"/>
    <col min="15" max="15" width="12.109375" style="3" customWidth="1"/>
    <col min="16" max="17" width="12.5546875" style="3" customWidth="1"/>
    <col min="18" max="18" width="10.109375" style="3" customWidth="1"/>
    <col min="19" max="19" width="7.109375" style="7" customWidth="1"/>
    <col min="20" max="20" width="9.88671875" style="3" customWidth="1"/>
    <col min="21" max="21" width="11" style="3" customWidth="1"/>
    <col min="22" max="23" width="12.6640625" style="3" customWidth="1"/>
    <col min="24" max="24" width="12.109375" style="3" customWidth="1"/>
    <col min="25" max="26" width="12.5546875" style="3" customWidth="1"/>
    <col min="27" max="27" width="10.109375" style="3" customWidth="1"/>
    <col min="28" max="28" width="7.109375" style="7" customWidth="1"/>
    <col min="29" max="29" width="9.88671875" style="3" customWidth="1"/>
    <col min="30" max="30" width="11" style="3" customWidth="1"/>
    <col min="31" max="32" width="12.6640625" style="3" customWidth="1"/>
    <col min="33" max="33" width="12.109375" style="3" customWidth="1"/>
    <col min="34" max="35" width="12.5546875" style="3" customWidth="1"/>
    <col min="36" max="36" width="10.109375" style="3" customWidth="1"/>
    <col min="37" max="16384" width="9.109375" style="3"/>
  </cols>
  <sheetData>
    <row r="1" spans="1:36" s="54" customFormat="1" ht="16.5" customHeight="1" x14ac:dyDescent="0.3">
      <c r="A1" s="358" t="s">
        <v>278</v>
      </c>
      <c r="B1" s="358"/>
      <c r="C1" s="358"/>
      <c r="D1" s="358"/>
      <c r="E1" s="358"/>
      <c r="F1" s="358"/>
      <c r="G1" s="358"/>
      <c r="H1" s="358"/>
      <c r="I1" s="358"/>
      <c r="J1" s="358" t="s">
        <v>278</v>
      </c>
      <c r="K1" s="358"/>
      <c r="L1" s="358"/>
      <c r="M1" s="358"/>
      <c r="N1" s="358"/>
      <c r="O1" s="358"/>
      <c r="P1" s="358"/>
      <c r="Q1" s="358"/>
      <c r="R1" s="358"/>
      <c r="S1" s="358" t="s">
        <v>278</v>
      </c>
      <c r="T1" s="358"/>
      <c r="U1" s="358"/>
      <c r="V1" s="358"/>
      <c r="W1" s="358"/>
      <c r="X1" s="358"/>
      <c r="Y1" s="358"/>
      <c r="Z1" s="358"/>
      <c r="AA1" s="358"/>
      <c r="AB1" s="358" t="s">
        <v>278</v>
      </c>
      <c r="AC1" s="358"/>
      <c r="AD1" s="358"/>
      <c r="AE1" s="358"/>
      <c r="AF1" s="358"/>
      <c r="AG1" s="358"/>
      <c r="AH1" s="358"/>
      <c r="AI1" s="358"/>
      <c r="AJ1" s="358"/>
    </row>
    <row r="2" spans="1:36" s="54" customFormat="1" ht="16.5" customHeight="1" x14ac:dyDescent="0.3">
      <c r="A2" s="358" t="s">
        <v>52</v>
      </c>
      <c r="B2" s="358"/>
      <c r="C2" s="358"/>
      <c r="D2" s="358"/>
      <c r="E2" s="358"/>
      <c r="F2" s="358"/>
      <c r="G2" s="358"/>
      <c r="H2" s="358"/>
      <c r="I2" s="358"/>
      <c r="J2" s="358" t="s">
        <v>53</v>
      </c>
      <c r="K2" s="358"/>
      <c r="L2" s="358"/>
      <c r="M2" s="358"/>
      <c r="N2" s="358"/>
      <c r="O2" s="358"/>
      <c r="P2" s="358"/>
      <c r="Q2" s="358"/>
      <c r="R2" s="358"/>
      <c r="S2" s="358" t="s">
        <v>54</v>
      </c>
      <c r="T2" s="358"/>
      <c r="U2" s="358"/>
      <c r="V2" s="358"/>
      <c r="W2" s="358"/>
      <c r="X2" s="358"/>
      <c r="Y2" s="358"/>
      <c r="Z2" s="358"/>
      <c r="AA2" s="358"/>
      <c r="AB2" s="358" t="s">
        <v>185</v>
      </c>
      <c r="AC2" s="358"/>
      <c r="AD2" s="358"/>
      <c r="AE2" s="358"/>
      <c r="AF2" s="358"/>
      <c r="AG2" s="358"/>
      <c r="AH2" s="358"/>
      <c r="AI2" s="358"/>
      <c r="AJ2" s="358"/>
    </row>
    <row r="3" spans="1:36" ht="9" customHeight="1" x14ac:dyDescent="0.25">
      <c r="A3" s="363"/>
      <c r="B3" s="363"/>
      <c r="J3" s="325"/>
      <c r="K3" s="325"/>
      <c r="L3" s="2"/>
      <c r="M3" s="2"/>
      <c r="N3" s="2"/>
      <c r="O3" s="2"/>
      <c r="P3" s="2"/>
      <c r="Q3" s="2"/>
      <c r="R3" s="20"/>
      <c r="S3" s="325"/>
      <c r="T3" s="325"/>
      <c r="U3" s="2"/>
      <c r="V3" s="2"/>
      <c r="W3" s="2"/>
      <c r="X3" s="2"/>
      <c r="Y3" s="2"/>
      <c r="Z3" s="2"/>
      <c r="AA3" s="20"/>
      <c r="AB3" s="325"/>
      <c r="AC3" s="325"/>
      <c r="AD3" s="2"/>
      <c r="AE3" s="2"/>
      <c r="AF3" s="2"/>
      <c r="AG3" s="2"/>
      <c r="AH3" s="2"/>
      <c r="AI3" s="2"/>
      <c r="AJ3" s="20"/>
    </row>
    <row r="4" spans="1:36" ht="13.5" customHeight="1" x14ac:dyDescent="0.25">
      <c r="A4" s="359" t="s">
        <v>95</v>
      </c>
      <c r="B4" s="359"/>
      <c r="C4" s="360"/>
      <c r="D4" s="360"/>
      <c r="E4" s="137"/>
      <c r="F4" s="359" t="s">
        <v>96</v>
      </c>
      <c r="G4" s="359"/>
      <c r="H4" s="360"/>
      <c r="I4" s="360"/>
      <c r="J4" s="359" t="s">
        <v>95</v>
      </c>
      <c r="K4" s="359"/>
      <c r="L4" s="322">
        <f t="shared" ref="L4" si="0">$C$4</f>
        <v>0</v>
      </c>
      <c r="M4" s="322"/>
      <c r="N4" s="31"/>
      <c r="O4" s="321" t="s">
        <v>96</v>
      </c>
      <c r="P4" s="321"/>
      <c r="Q4" s="322">
        <f t="shared" ref="Q4" si="1">$H$4</f>
        <v>0</v>
      </c>
      <c r="R4" s="322"/>
      <c r="S4" s="359" t="s">
        <v>95</v>
      </c>
      <c r="T4" s="359"/>
      <c r="U4" s="322">
        <f t="shared" ref="U4" si="2">$C$4</f>
        <v>0</v>
      </c>
      <c r="V4" s="322"/>
      <c r="W4" s="31"/>
      <c r="X4" s="321" t="s">
        <v>96</v>
      </c>
      <c r="Y4" s="321"/>
      <c r="Z4" s="322">
        <f t="shared" ref="Z4" si="3">$H$4</f>
        <v>0</v>
      </c>
      <c r="AA4" s="322"/>
      <c r="AB4" s="359" t="s">
        <v>95</v>
      </c>
      <c r="AC4" s="359"/>
      <c r="AD4" s="322">
        <f t="shared" ref="AD4" si="4">$C$4</f>
        <v>0</v>
      </c>
      <c r="AE4" s="322"/>
      <c r="AF4" s="31"/>
      <c r="AG4" s="321" t="s">
        <v>96</v>
      </c>
      <c r="AH4" s="321"/>
      <c r="AI4" s="322">
        <f t="shared" ref="AI4" si="5">$H$4</f>
        <v>0</v>
      </c>
      <c r="AJ4" s="322"/>
    </row>
    <row r="5" spans="1:36" ht="13.5" customHeight="1" x14ac:dyDescent="0.25">
      <c r="A5" s="361" t="s">
        <v>31</v>
      </c>
      <c r="B5" s="361"/>
      <c r="C5" s="362"/>
      <c r="D5" s="362"/>
      <c r="E5" s="149"/>
      <c r="F5" s="359" t="s">
        <v>15</v>
      </c>
      <c r="G5" s="359"/>
      <c r="H5" s="362"/>
      <c r="I5" s="362"/>
      <c r="J5" s="361" t="s">
        <v>31</v>
      </c>
      <c r="K5" s="361"/>
      <c r="L5" s="323">
        <f t="shared" ref="L5" si="6">$C$5</f>
        <v>0</v>
      </c>
      <c r="M5" s="323"/>
      <c r="N5" s="31"/>
      <c r="O5" s="321" t="s">
        <v>15</v>
      </c>
      <c r="P5" s="321"/>
      <c r="Q5" s="323">
        <f t="shared" ref="Q5" si="7">$H$5</f>
        <v>0</v>
      </c>
      <c r="R5" s="323"/>
      <c r="S5" s="361" t="s">
        <v>31</v>
      </c>
      <c r="T5" s="361"/>
      <c r="U5" s="323">
        <f t="shared" ref="U5" si="8">$C$5</f>
        <v>0</v>
      </c>
      <c r="V5" s="323"/>
      <c r="W5" s="31"/>
      <c r="X5" s="321" t="s">
        <v>15</v>
      </c>
      <c r="Y5" s="321"/>
      <c r="Z5" s="323">
        <f t="shared" ref="Z5" si="9">$H$5</f>
        <v>0</v>
      </c>
      <c r="AA5" s="323"/>
      <c r="AB5" s="361" t="s">
        <v>31</v>
      </c>
      <c r="AC5" s="361"/>
      <c r="AD5" s="323">
        <f t="shared" ref="AD5" si="10">$C$5</f>
        <v>0</v>
      </c>
      <c r="AE5" s="323"/>
      <c r="AF5" s="31"/>
      <c r="AG5" s="321" t="s">
        <v>15</v>
      </c>
      <c r="AH5" s="321"/>
      <c r="AI5" s="323">
        <f t="shared" ref="AI5" si="11">$H$5</f>
        <v>0</v>
      </c>
      <c r="AJ5" s="323"/>
    </row>
    <row r="6" spans="1:36" ht="9.75" customHeight="1" thickBot="1" x14ac:dyDescent="0.3">
      <c r="A6" s="83"/>
      <c r="B6" s="21"/>
      <c r="C6" s="21"/>
      <c r="D6" s="21"/>
      <c r="E6" s="21"/>
      <c r="F6" s="7"/>
      <c r="G6" s="7"/>
      <c r="H6" s="22"/>
      <c r="J6" s="82"/>
      <c r="K6" s="23"/>
      <c r="L6" s="23"/>
      <c r="M6" s="23"/>
      <c r="N6" s="23"/>
      <c r="O6" s="20"/>
      <c r="P6" s="20"/>
      <c r="Q6" s="25"/>
      <c r="R6" s="20"/>
      <c r="S6" s="82"/>
      <c r="T6" s="23"/>
      <c r="U6" s="23"/>
      <c r="V6" s="23"/>
      <c r="W6" s="23"/>
      <c r="X6" s="20"/>
      <c r="Y6" s="20"/>
      <c r="Z6" s="25"/>
      <c r="AA6" s="20"/>
      <c r="AB6" s="82"/>
      <c r="AC6" s="23"/>
      <c r="AD6" s="23"/>
      <c r="AE6" s="23"/>
      <c r="AF6" s="23"/>
      <c r="AG6" s="20"/>
      <c r="AH6" s="20"/>
      <c r="AI6" s="25"/>
      <c r="AJ6" s="20"/>
    </row>
    <row r="7" spans="1:36" ht="40.5" customHeight="1" thickBot="1" x14ac:dyDescent="0.3">
      <c r="A7" s="226" t="s">
        <v>176</v>
      </c>
      <c r="B7" s="332" t="s">
        <v>33</v>
      </c>
      <c r="C7" s="332"/>
      <c r="D7" s="210" t="s">
        <v>125</v>
      </c>
      <c r="E7" s="210"/>
      <c r="F7" s="211" t="s">
        <v>130</v>
      </c>
      <c r="G7" s="211" t="s">
        <v>127</v>
      </c>
      <c r="H7" s="211" t="s">
        <v>34</v>
      </c>
      <c r="I7" s="212" t="s">
        <v>126</v>
      </c>
      <c r="J7" s="226" t="s">
        <v>176</v>
      </c>
      <c r="K7" s="332" t="s">
        <v>33</v>
      </c>
      <c r="L7" s="332"/>
      <c r="M7" s="210" t="s">
        <v>138</v>
      </c>
      <c r="N7" s="210"/>
      <c r="O7" s="211" t="s">
        <v>130</v>
      </c>
      <c r="P7" s="211" t="s">
        <v>139</v>
      </c>
      <c r="Q7" s="211" t="s">
        <v>34</v>
      </c>
      <c r="R7" s="212" t="s">
        <v>140</v>
      </c>
      <c r="S7" s="226" t="s">
        <v>176</v>
      </c>
      <c r="T7" s="332" t="s">
        <v>33</v>
      </c>
      <c r="U7" s="332"/>
      <c r="V7" s="210" t="s">
        <v>137</v>
      </c>
      <c r="W7" s="210"/>
      <c r="X7" s="211" t="s">
        <v>130</v>
      </c>
      <c r="Y7" s="211" t="s">
        <v>136</v>
      </c>
      <c r="Z7" s="211" t="s">
        <v>34</v>
      </c>
      <c r="AA7" s="212" t="s">
        <v>135</v>
      </c>
      <c r="AB7" s="226" t="s">
        <v>176</v>
      </c>
      <c r="AC7" s="332" t="s">
        <v>33</v>
      </c>
      <c r="AD7" s="332"/>
      <c r="AE7" s="210" t="s">
        <v>134</v>
      </c>
      <c r="AF7" s="210"/>
      <c r="AG7" s="211" t="s">
        <v>130</v>
      </c>
      <c r="AH7" s="211" t="s">
        <v>133</v>
      </c>
      <c r="AI7" s="211" t="s">
        <v>34</v>
      </c>
      <c r="AJ7" s="212" t="s">
        <v>132</v>
      </c>
    </row>
    <row r="8" spans="1:36" ht="12.6" thickBot="1" x14ac:dyDescent="0.3">
      <c r="A8" s="303">
        <v>1900</v>
      </c>
      <c r="B8" s="329" t="s">
        <v>237</v>
      </c>
      <c r="C8" s="329"/>
      <c r="D8" s="265">
        <v>0</v>
      </c>
      <c r="F8" s="228">
        <v>0</v>
      </c>
      <c r="G8" s="304">
        <f>'CUFF - Grants Receivable'!F56</f>
        <v>0</v>
      </c>
      <c r="H8" s="305">
        <f>SUM(G8-D8-F8)</f>
        <v>0</v>
      </c>
      <c r="I8" s="306" t="e">
        <f>SUM(G8/(D8+F8))</f>
        <v>#DIV/0!</v>
      </c>
      <c r="J8" s="303">
        <v>1900</v>
      </c>
      <c r="K8" s="329" t="s">
        <v>237</v>
      </c>
      <c r="L8" s="329"/>
      <c r="M8" s="265">
        <v>0</v>
      </c>
      <c r="O8" s="228">
        <v>0</v>
      </c>
      <c r="P8" s="304">
        <f>'CUFF - Grants Receivable'!N56</f>
        <v>0</v>
      </c>
      <c r="Q8" s="305">
        <f>SUM(P8-M8-O8)</f>
        <v>0</v>
      </c>
      <c r="R8" s="310" t="e">
        <f>SUM(P8/(M8+O8))</f>
        <v>#DIV/0!</v>
      </c>
      <c r="S8" s="303">
        <v>1900</v>
      </c>
      <c r="T8" s="329" t="s">
        <v>237</v>
      </c>
      <c r="U8" s="329"/>
      <c r="V8" s="265">
        <v>0</v>
      </c>
      <c r="X8" s="228">
        <v>0</v>
      </c>
      <c r="Y8" s="304">
        <f>'CUFF - Grants Receivable'!V56</f>
        <v>0</v>
      </c>
      <c r="Z8" s="305">
        <f>SUM(Y8-V8-X8)</f>
        <v>0</v>
      </c>
      <c r="AA8" s="310" t="e">
        <f>SUM(Y8/(V8+X8))</f>
        <v>#DIV/0!</v>
      </c>
      <c r="AB8" s="303">
        <v>1900</v>
      </c>
      <c r="AC8" s="329" t="s">
        <v>237</v>
      </c>
      <c r="AD8" s="329"/>
      <c r="AE8" s="265">
        <v>0</v>
      </c>
      <c r="AG8" s="228">
        <v>0</v>
      </c>
      <c r="AH8" s="304">
        <f>'CUFF - Grants Receivable'!AD56</f>
        <v>0</v>
      </c>
      <c r="AI8" s="305">
        <f>SUM(AH8-AE8-AG8)</f>
        <v>0</v>
      </c>
      <c r="AJ8" s="310" t="e">
        <f>SUM(AH8/(AE8+AG8))</f>
        <v>#DIV/0!</v>
      </c>
    </row>
    <row r="9" spans="1:36" ht="12.75" customHeight="1" x14ac:dyDescent="0.25">
      <c r="A9" s="26">
        <v>2300</v>
      </c>
      <c r="B9" s="329" t="s">
        <v>238</v>
      </c>
      <c r="C9" s="329"/>
      <c r="D9" s="266">
        <v>0</v>
      </c>
      <c r="E9" s="28"/>
      <c r="F9" s="228">
        <v>0</v>
      </c>
      <c r="G9" s="304">
        <f>'CUFF - Deferred Revenue'!F56</f>
        <v>0</v>
      </c>
      <c r="H9" s="305">
        <f>SUM(G9-D9-F9)</f>
        <v>0</v>
      </c>
      <c r="I9" s="306" t="e">
        <f>SUM(G9/(D9+F9))</f>
        <v>#DIV/0!</v>
      </c>
      <c r="J9" s="26">
        <v>2300</v>
      </c>
      <c r="K9" s="329" t="s">
        <v>238</v>
      </c>
      <c r="L9" s="329"/>
      <c r="M9" s="266">
        <v>0</v>
      </c>
      <c r="N9" s="28"/>
      <c r="O9" s="228">
        <v>0</v>
      </c>
      <c r="P9" s="304">
        <f>'CUFF - Deferred Revenue'!N56</f>
        <v>0</v>
      </c>
      <c r="Q9" s="76">
        <f>SUM(P9-M9-O9)</f>
        <v>0</v>
      </c>
      <c r="R9" s="311" t="e">
        <f>SUM(P9/(M9+O9))</f>
        <v>#DIV/0!</v>
      </c>
      <c r="S9" s="26">
        <v>2300</v>
      </c>
      <c r="T9" s="329" t="s">
        <v>238</v>
      </c>
      <c r="U9" s="329"/>
      <c r="V9" s="266">
        <v>0</v>
      </c>
      <c r="W9" s="28"/>
      <c r="X9" s="228">
        <v>0</v>
      </c>
      <c r="Y9" s="304">
        <f>'CUFF - Deferred Revenue'!V56</f>
        <v>0</v>
      </c>
      <c r="Z9" s="76">
        <f>SUM(Y9-V9-X9)</f>
        <v>0</v>
      </c>
      <c r="AA9" s="311" t="e">
        <f>SUM(Y9/(V9+X9))</f>
        <v>#DIV/0!</v>
      </c>
      <c r="AB9" s="26">
        <v>2300</v>
      </c>
      <c r="AC9" s="329" t="s">
        <v>238</v>
      </c>
      <c r="AD9" s="329"/>
      <c r="AE9" s="266">
        <v>0</v>
      </c>
      <c r="AF9" s="28"/>
      <c r="AG9" s="228">
        <v>0</v>
      </c>
      <c r="AH9" s="304">
        <f>'CUFF - Deferred Revenue'!AD56</f>
        <v>0</v>
      </c>
      <c r="AI9" s="76">
        <f>SUM(AH9-AE9-AG9)</f>
        <v>0</v>
      </c>
      <c r="AJ9" s="312" t="e">
        <f>SUM(AH9/(AE9+AG9))</f>
        <v>#DIV/0!</v>
      </c>
    </row>
    <row r="10" spans="1:36" ht="12.75" customHeight="1" x14ac:dyDescent="0.25">
      <c r="A10" s="26">
        <v>4100</v>
      </c>
      <c r="B10" s="329" t="s">
        <v>196</v>
      </c>
      <c r="C10" s="329"/>
      <c r="D10" s="227">
        <v>0</v>
      </c>
      <c r="E10" s="28"/>
      <c r="F10" s="228">
        <v>0</v>
      </c>
      <c r="G10" s="76">
        <f>'CUFF - Actual Program Revenue'!$F$153</f>
        <v>0</v>
      </c>
      <c r="H10" s="76">
        <f>SUM(G10-D10-F10)</f>
        <v>0</v>
      </c>
      <c r="I10" s="71" t="e">
        <f>SUM(G10/(D10+F10))</f>
        <v>#DIV/0!</v>
      </c>
      <c r="J10" s="26">
        <v>4100</v>
      </c>
      <c r="K10" s="329" t="s">
        <v>222</v>
      </c>
      <c r="L10" s="329"/>
      <c r="M10" s="227">
        <v>0</v>
      </c>
      <c r="N10" s="28"/>
      <c r="O10" s="228">
        <v>0</v>
      </c>
      <c r="P10" s="76">
        <f>'CUFF - Actual Program Revenue'!$N$153</f>
        <v>0</v>
      </c>
      <c r="Q10" s="76">
        <f>SUM(P10-M10-O10)</f>
        <v>0</v>
      </c>
      <c r="R10" s="71" t="e">
        <f>SUM(P10/(M10+O10))</f>
        <v>#DIV/0!</v>
      </c>
      <c r="S10" s="26">
        <v>4100</v>
      </c>
      <c r="T10" s="329" t="s">
        <v>223</v>
      </c>
      <c r="U10" s="329"/>
      <c r="V10" s="227">
        <v>0</v>
      </c>
      <c r="W10" s="28"/>
      <c r="X10" s="228">
        <v>0</v>
      </c>
      <c r="Y10" s="76">
        <f>'CUFF - Actual Program Revenue'!$V$153</f>
        <v>0</v>
      </c>
      <c r="Z10" s="76">
        <f>SUM(Y10-V10-X10)</f>
        <v>0</v>
      </c>
      <c r="AA10" s="312" t="e">
        <f>SUM(Y10/(V10+X10))</f>
        <v>#DIV/0!</v>
      </c>
      <c r="AB10" s="26">
        <v>4100</v>
      </c>
      <c r="AC10" s="329" t="s">
        <v>224</v>
      </c>
      <c r="AD10" s="329"/>
      <c r="AE10" s="227">
        <v>0</v>
      </c>
      <c r="AF10" s="28"/>
      <c r="AG10" s="228">
        <v>0</v>
      </c>
      <c r="AH10" s="76">
        <f>'CUFF - Actual Program Revenue'!$AD$153</f>
        <v>0</v>
      </c>
      <c r="AI10" s="76">
        <f>SUM(AH10-AE10-AG10)</f>
        <v>0</v>
      </c>
      <c r="AJ10" s="312" t="e">
        <f>SUM(AH10/(AE10+AG10))</f>
        <v>#DIV/0!</v>
      </c>
    </row>
    <row r="11" spans="1:36" ht="12.75" customHeight="1" x14ac:dyDescent="0.25">
      <c r="A11" s="26">
        <v>4200</v>
      </c>
      <c r="B11" s="329" t="s">
        <v>104</v>
      </c>
      <c r="C11" s="329"/>
      <c r="D11" s="227">
        <v>0</v>
      </c>
      <c r="E11" s="28"/>
      <c r="F11" s="228">
        <v>0</v>
      </c>
      <c r="G11" s="307">
        <f>'CUFF - Current Year (Drawdowns)'!$F$55</f>
        <v>0</v>
      </c>
      <c r="H11" s="76">
        <f>SUM(G11-D11-F11)</f>
        <v>0</v>
      </c>
      <c r="I11" s="71" t="e">
        <f>SUM(G11/(D11+F11))</f>
        <v>#DIV/0!</v>
      </c>
      <c r="J11" s="26">
        <v>4200</v>
      </c>
      <c r="K11" s="329" t="s">
        <v>105</v>
      </c>
      <c r="L11" s="329"/>
      <c r="M11" s="227">
        <v>0</v>
      </c>
      <c r="N11" s="28"/>
      <c r="O11" s="228">
        <v>0</v>
      </c>
      <c r="P11" s="76">
        <f>'CUFF - Current Year (Drawdowns)'!$N$55</f>
        <v>0</v>
      </c>
      <c r="Q11" s="76">
        <f>SUM(P11-M11-O11)</f>
        <v>0</v>
      </c>
      <c r="R11" s="71" t="e">
        <f>SUM(P11/(M11+O11))</f>
        <v>#DIV/0!</v>
      </c>
      <c r="S11" s="26">
        <v>4200</v>
      </c>
      <c r="T11" s="329" t="s">
        <v>106</v>
      </c>
      <c r="U11" s="329"/>
      <c r="V11" s="227">
        <v>0</v>
      </c>
      <c r="W11" s="28"/>
      <c r="X11" s="228">
        <v>0</v>
      </c>
      <c r="Y11" s="76">
        <f>'CUFF - Current Year (Drawdowns)'!$V$55</f>
        <v>0</v>
      </c>
      <c r="Z11" s="76">
        <f>SUM(Y11-V11-X11)</f>
        <v>0</v>
      </c>
      <c r="AA11" s="71" t="e">
        <f>SUM(Y11/(V11+X11))</f>
        <v>#DIV/0!</v>
      </c>
      <c r="AB11" s="26">
        <v>4200</v>
      </c>
      <c r="AC11" s="329" t="s">
        <v>107</v>
      </c>
      <c r="AD11" s="329"/>
      <c r="AE11" s="227">
        <v>0</v>
      </c>
      <c r="AF11" s="28"/>
      <c r="AG11" s="228">
        <v>0</v>
      </c>
      <c r="AH11" s="76">
        <f>'CUFF - Current Year (Drawdowns)'!$AD$55</f>
        <v>0</v>
      </c>
      <c r="AI11" s="76">
        <f>SUM(AH11-AE11-AG11)</f>
        <v>0</v>
      </c>
      <c r="AJ11" s="71" t="e">
        <f>SUM(AH11/(AE11+AG11))</f>
        <v>#DIV/0!</v>
      </c>
    </row>
    <row r="12" spans="1:36" ht="12.75" customHeight="1" x14ac:dyDescent="0.25">
      <c r="A12" s="26">
        <v>4500</v>
      </c>
      <c r="B12" s="329" t="s">
        <v>240</v>
      </c>
      <c r="C12" s="329"/>
      <c r="D12" s="227">
        <v>0</v>
      </c>
      <c r="E12" s="28"/>
      <c r="F12" s="228">
        <v>0</v>
      </c>
      <c r="G12" s="308">
        <f>'CUFF - IDC - Revenue'!$F$10</f>
        <v>0</v>
      </c>
      <c r="H12" s="76">
        <f t="shared" ref="H12:H15" si="12">SUM(G12-D12-F12)</f>
        <v>0</v>
      </c>
      <c r="I12" s="71" t="e">
        <f t="shared" ref="I12:I15" si="13">SUM(G12/(D12+F12))</f>
        <v>#DIV/0!</v>
      </c>
      <c r="J12" s="26">
        <v>4500</v>
      </c>
      <c r="K12" s="329" t="s">
        <v>241</v>
      </c>
      <c r="L12" s="329"/>
      <c r="M12" s="227">
        <v>0</v>
      </c>
      <c r="N12" s="28"/>
      <c r="O12" s="228">
        <v>0</v>
      </c>
      <c r="P12" s="76">
        <f>'CUFF - IDC - Revenue'!$N$10</f>
        <v>0</v>
      </c>
      <c r="Q12" s="76">
        <f t="shared" ref="Q12:Q15" si="14">SUM(P12-M12-O12)</f>
        <v>0</v>
      </c>
      <c r="R12" s="71" t="e">
        <f t="shared" ref="R12:R13" si="15">SUM(P12/(M12+O12))</f>
        <v>#DIV/0!</v>
      </c>
      <c r="S12" s="26">
        <v>4500</v>
      </c>
      <c r="T12" s="329" t="s">
        <v>243</v>
      </c>
      <c r="U12" s="329"/>
      <c r="V12" s="227">
        <v>0</v>
      </c>
      <c r="W12" s="28"/>
      <c r="X12" s="228">
        <v>0</v>
      </c>
      <c r="Y12" s="76">
        <f>'CUFF - IDC - Revenue'!$V$10</f>
        <v>0</v>
      </c>
      <c r="Z12" s="76">
        <f t="shared" ref="Z12:Z15" si="16">SUM(Y12-V12-X12)</f>
        <v>0</v>
      </c>
      <c r="AA12" s="71" t="e">
        <f t="shared" ref="AA12:AA13" si="17">SUM(Y12/(V12+X12))</f>
        <v>#DIV/0!</v>
      </c>
      <c r="AB12" s="26">
        <v>4500</v>
      </c>
      <c r="AC12" s="329" t="s">
        <v>245</v>
      </c>
      <c r="AD12" s="329"/>
      <c r="AE12" s="227">
        <v>0</v>
      </c>
      <c r="AF12" s="28"/>
      <c r="AG12" s="228">
        <v>0</v>
      </c>
      <c r="AH12" s="76">
        <f>'CUFF - IDC - Revenue'!$AD$55</f>
        <v>0</v>
      </c>
      <c r="AI12" s="76">
        <f t="shared" ref="AI12:AI15" si="18">SUM(AH12-AE12-AG12)</f>
        <v>0</v>
      </c>
      <c r="AJ12" s="71" t="e">
        <f t="shared" ref="AJ12:AJ13" si="19">SUM(AH12/(AE12+AG12))</f>
        <v>#DIV/0!</v>
      </c>
    </row>
    <row r="13" spans="1:36" ht="12.75" customHeight="1" x14ac:dyDescent="0.25">
      <c r="A13" s="26">
        <v>4550</v>
      </c>
      <c r="B13" s="329" t="s">
        <v>239</v>
      </c>
      <c r="C13" s="329"/>
      <c r="D13" s="227">
        <v>0</v>
      </c>
      <c r="E13" s="28"/>
      <c r="F13" s="228">
        <v>0</v>
      </c>
      <c r="G13" s="309">
        <f>'CUFF - DCSC'!$F$10</f>
        <v>0</v>
      </c>
      <c r="H13" s="76">
        <f t="shared" si="12"/>
        <v>0</v>
      </c>
      <c r="I13" s="71" t="e">
        <f t="shared" si="13"/>
        <v>#DIV/0!</v>
      </c>
      <c r="J13" s="26">
        <v>4550</v>
      </c>
      <c r="K13" s="329" t="s">
        <v>242</v>
      </c>
      <c r="L13" s="329"/>
      <c r="M13" s="227">
        <v>0</v>
      </c>
      <c r="N13" s="28"/>
      <c r="O13" s="228">
        <v>0</v>
      </c>
      <c r="P13" s="76">
        <f>'CUFF - DCSC'!$N$10</f>
        <v>0</v>
      </c>
      <c r="Q13" s="76">
        <f t="shared" si="14"/>
        <v>0</v>
      </c>
      <c r="R13" s="71" t="e">
        <f t="shared" si="15"/>
        <v>#DIV/0!</v>
      </c>
      <c r="S13" s="26">
        <v>4550</v>
      </c>
      <c r="T13" s="329" t="s">
        <v>244</v>
      </c>
      <c r="U13" s="329"/>
      <c r="V13" s="227">
        <v>0</v>
      </c>
      <c r="W13" s="28"/>
      <c r="X13" s="228">
        <v>0</v>
      </c>
      <c r="Y13" s="76">
        <f>'CUFF - DCSC'!$V$10</f>
        <v>0</v>
      </c>
      <c r="Z13" s="76">
        <f t="shared" si="16"/>
        <v>0</v>
      </c>
      <c r="AA13" s="71" t="e">
        <f t="shared" si="17"/>
        <v>#DIV/0!</v>
      </c>
      <c r="AB13" s="26">
        <v>4550</v>
      </c>
      <c r="AC13" s="329" t="s">
        <v>246</v>
      </c>
      <c r="AD13" s="329"/>
      <c r="AE13" s="227">
        <v>0</v>
      </c>
      <c r="AF13" s="28"/>
      <c r="AG13" s="228">
        <v>0</v>
      </c>
      <c r="AH13" s="76">
        <f>'CUFF - DCSC'!$AD$55</f>
        <v>0</v>
      </c>
      <c r="AI13" s="76">
        <f t="shared" si="18"/>
        <v>0</v>
      </c>
      <c r="AJ13" s="71" t="e">
        <f t="shared" si="19"/>
        <v>#DIV/0!</v>
      </c>
    </row>
    <row r="14" spans="1:36" ht="12.75" customHeight="1" x14ac:dyDescent="0.25">
      <c r="A14" s="26">
        <v>4400</v>
      </c>
      <c r="B14" s="329" t="s">
        <v>200</v>
      </c>
      <c r="C14" s="329"/>
      <c r="D14" s="227">
        <v>0</v>
      </c>
      <c r="E14" s="28"/>
      <c r="F14" s="228">
        <v>0</v>
      </c>
      <c r="G14" s="142">
        <f>'CUFF - Interest Income'!$F$10</f>
        <v>0</v>
      </c>
      <c r="H14" s="76">
        <f t="shared" si="12"/>
        <v>0</v>
      </c>
      <c r="I14" s="71" t="e">
        <f t="shared" si="13"/>
        <v>#DIV/0!</v>
      </c>
      <c r="J14" s="26">
        <v>4400</v>
      </c>
      <c r="K14" s="329" t="s">
        <v>197</v>
      </c>
      <c r="L14" s="329"/>
      <c r="M14" s="227">
        <v>0</v>
      </c>
      <c r="N14" s="28"/>
      <c r="O14" s="228">
        <v>0</v>
      </c>
      <c r="P14" s="76">
        <f>'CUFF - Interest Income'!$N$10</f>
        <v>0</v>
      </c>
      <c r="Q14" s="76">
        <f t="shared" si="14"/>
        <v>0</v>
      </c>
      <c r="R14" s="71" t="e">
        <f t="shared" ref="R14:R15" si="20">SUM(P14/(M14+O14))</f>
        <v>#DIV/0!</v>
      </c>
      <c r="S14" s="26">
        <v>4400</v>
      </c>
      <c r="T14" s="329" t="s">
        <v>198</v>
      </c>
      <c r="U14" s="329"/>
      <c r="V14" s="227">
        <v>0</v>
      </c>
      <c r="W14" s="28"/>
      <c r="X14" s="228">
        <v>0</v>
      </c>
      <c r="Y14" s="76">
        <f>'CUFF - Interest Income'!$V$10</f>
        <v>0</v>
      </c>
      <c r="Z14" s="76">
        <f t="shared" si="16"/>
        <v>0</v>
      </c>
      <c r="AA14" s="71" t="e">
        <f t="shared" ref="AA14:AA15" si="21">SUM(Y14/(V14+X14))</f>
        <v>#DIV/0!</v>
      </c>
      <c r="AB14" s="26">
        <v>4400</v>
      </c>
      <c r="AC14" s="329" t="s">
        <v>199</v>
      </c>
      <c r="AD14" s="329"/>
      <c r="AE14" s="227">
        <v>0</v>
      </c>
      <c r="AF14" s="28"/>
      <c r="AG14" s="228">
        <v>0</v>
      </c>
      <c r="AH14" s="76">
        <f>'CUFF - Interest Income'!$AD$10</f>
        <v>0</v>
      </c>
      <c r="AI14" s="76">
        <f t="shared" si="18"/>
        <v>0</v>
      </c>
      <c r="AJ14" s="71" t="e">
        <f t="shared" ref="AJ14:AJ15" si="22">SUM(AH14/(AE14+AG14))</f>
        <v>#DIV/0!</v>
      </c>
    </row>
    <row r="15" spans="1:36" ht="12.75" customHeight="1" x14ac:dyDescent="0.25">
      <c r="A15" s="26">
        <v>0</v>
      </c>
      <c r="B15" s="344" t="s">
        <v>212</v>
      </c>
      <c r="C15" s="344"/>
      <c r="D15" s="28"/>
      <c r="E15" s="28"/>
      <c r="F15" s="229">
        <v>0</v>
      </c>
      <c r="G15" s="142">
        <f>'CUFF - Expense Reimbursement'!$F$10</f>
        <v>0</v>
      </c>
      <c r="H15" s="76">
        <f t="shared" si="12"/>
        <v>0</v>
      </c>
      <c r="I15" s="71" t="e">
        <f t="shared" si="13"/>
        <v>#DIV/0!</v>
      </c>
      <c r="J15" s="26">
        <v>0</v>
      </c>
      <c r="K15" s="364" t="s">
        <v>209</v>
      </c>
      <c r="L15" s="364"/>
      <c r="M15" s="28"/>
      <c r="N15" s="28"/>
      <c r="O15" s="229">
        <v>0</v>
      </c>
      <c r="P15" s="142">
        <f>'CUFF - Expense Reimbursement'!$N$10</f>
        <v>0</v>
      </c>
      <c r="Q15" s="76">
        <f t="shared" si="14"/>
        <v>0</v>
      </c>
      <c r="R15" s="71" t="e">
        <f t="shared" si="20"/>
        <v>#DIV/0!</v>
      </c>
      <c r="S15" s="26">
        <v>0</v>
      </c>
      <c r="T15" s="344" t="s">
        <v>210</v>
      </c>
      <c r="U15" s="344"/>
      <c r="V15" s="28"/>
      <c r="W15" s="28"/>
      <c r="X15" s="229">
        <v>0</v>
      </c>
      <c r="Y15" s="142">
        <f>'CUFF - Expense Reimbursement'!$V$10</f>
        <v>0</v>
      </c>
      <c r="Z15" s="76">
        <f t="shared" si="16"/>
        <v>0</v>
      </c>
      <c r="AA15" s="71" t="e">
        <f t="shared" si="21"/>
        <v>#DIV/0!</v>
      </c>
      <c r="AB15" s="26">
        <v>0</v>
      </c>
      <c r="AC15" s="344" t="s">
        <v>211</v>
      </c>
      <c r="AD15" s="344"/>
      <c r="AE15" s="28"/>
      <c r="AF15" s="28"/>
      <c r="AG15" s="229">
        <v>0</v>
      </c>
      <c r="AH15" s="142">
        <f>'CUFF - Expense Reimbursement'!$AD$10</f>
        <v>0</v>
      </c>
      <c r="AI15" s="76">
        <f t="shared" si="18"/>
        <v>0</v>
      </c>
      <c r="AJ15" s="71" t="e">
        <f t="shared" si="22"/>
        <v>#DIV/0!</v>
      </c>
    </row>
    <row r="16" spans="1:36" ht="12.75" customHeight="1" thickBot="1" x14ac:dyDescent="0.3">
      <c r="A16" s="32"/>
      <c r="B16" s="345"/>
      <c r="C16" s="345"/>
      <c r="D16" s="33"/>
      <c r="E16" s="33"/>
      <c r="F16" s="34"/>
      <c r="G16" s="35"/>
      <c r="H16" s="35"/>
      <c r="I16" s="88"/>
      <c r="J16" s="56"/>
      <c r="K16" s="365"/>
      <c r="L16" s="365"/>
      <c r="M16" s="57"/>
      <c r="N16" s="57"/>
      <c r="O16" s="58"/>
      <c r="P16" s="59"/>
      <c r="Q16" s="59"/>
      <c r="R16" s="124"/>
      <c r="S16" s="32"/>
      <c r="T16" s="345"/>
      <c r="U16" s="345"/>
      <c r="V16" s="33"/>
      <c r="W16" s="33"/>
      <c r="X16" s="34"/>
      <c r="Y16" s="47"/>
      <c r="Z16" s="47"/>
      <c r="AA16" s="48"/>
      <c r="AB16" s="32"/>
      <c r="AC16" s="345"/>
      <c r="AD16" s="345"/>
      <c r="AE16" s="33"/>
      <c r="AF16" s="33"/>
      <c r="AG16" s="46"/>
      <c r="AH16" s="47"/>
      <c r="AI16" s="47"/>
      <c r="AJ16" s="48"/>
    </row>
    <row r="17" spans="1:36" ht="15.75" customHeight="1" thickTop="1" thickBot="1" x14ac:dyDescent="0.3">
      <c r="A17" s="219"/>
      <c r="B17" s="346" t="s">
        <v>35</v>
      </c>
      <c r="C17" s="346"/>
      <c r="D17" s="230">
        <f>SUM(D9:D16)</f>
        <v>0</v>
      </c>
      <c r="E17" s="230"/>
      <c r="F17" s="230">
        <f>SUM(F9:F16)</f>
        <v>0</v>
      </c>
      <c r="G17" s="230">
        <f>SUM(G9:G16)</f>
        <v>0</v>
      </c>
      <c r="H17" s="230">
        <f>SUM(G17-D17-F17)</f>
        <v>0</v>
      </c>
      <c r="I17" s="231" t="e">
        <f>SUM(G17/(D17+F17))</f>
        <v>#DIV/0!</v>
      </c>
      <c r="J17" s="219"/>
      <c r="K17" s="346" t="s">
        <v>35</v>
      </c>
      <c r="L17" s="346"/>
      <c r="M17" s="230">
        <f>SUM(M9:M16)</f>
        <v>0</v>
      </c>
      <c r="N17" s="230"/>
      <c r="O17" s="230">
        <f>SUM(O9:O16)</f>
        <v>0</v>
      </c>
      <c r="P17" s="230">
        <f>SUM(P9:P16)</f>
        <v>0</v>
      </c>
      <c r="Q17" s="230">
        <f>SUM(P17-M17-O17)</f>
        <v>0</v>
      </c>
      <c r="R17" s="221" t="e">
        <f>SUM(P17/(M17+O17))</f>
        <v>#DIV/0!</v>
      </c>
      <c r="S17" s="219"/>
      <c r="T17" s="346" t="s">
        <v>35</v>
      </c>
      <c r="U17" s="346"/>
      <c r="V17" s="230">
        <f>SUM(V9:V16)</f>
        <v>0</v>
      </c>
      <c r="W17" s="230"/>
      <c r="X17" s="230">
        <f>SUM(X9:X16)</f>
        <v>0</v>
      </c>
      <c r="Y17" s="230">
        <f>SUM(Y9:Y16)</f>
        <v>0</v>
      </c>
      <c r="Z17" s="230">
        <f>SUM(Y17-V17-X17)</f>
        <v>0</v>
      </c>
      <c r="AA17" s="221" t="e">
        <f>SUM(Y17/(V17+X17))</f>
        <v>#DIV/0!</v>
      </c>
      <c r="AB17" s="219"/>
      <c r="AC17" s="346" t="s">
        <v>35</v>
      </c>
      <c r="AD17" s="346"/>
      <c r="AE17" s="230">
        <f>SUM(AE9:AE16)</f>
        <v>0</v>
      </c>
      <c r="AF17" s="230"/>
      <c r="AG17" s="230">
        <f>SUM(AG9:AG16)</f>
        <v>0</v>
      </c>
      <c r="AH17" s="230">
        <f>SUM(AH9:AH16)</f>
        <v>0</v>
      </c>
      <c r="AI17" s="230">
        <f>SUM(AH17-AE17-AG17)</f>
        <v>0</v>
      </c>
      <c r="AJ17" s="221" t="e">
        <f>SUM(AH17/(AE17+AG17))</f>
        <v>#DIV/0!</v>
      </c>
    </row>
    <row r="18" spans="1:36" ht="10.5" customHeight="1" thickBot="1" x14ac:dyDescent="0.3">
      <c r="A18" s="127"/>
      <c r="B18" s="357"/>
      <c r="C18" s="357"/>
      <c r="D18" s="357"/>
      <c r="E18" s="29"/>
      <c r="F18" s="29"/>
      <c r="G18" s="29"/>
      <c r="H18" s="29"/>
      <c r="I18" s="128"/>
      <c r="J18" s="87"/>
      <c r="K18" s="347"/>
      <c r="L18" s="347"/>
      <c r="M18" s="347"/>
      <c r="N18" s="31"/>
      <c r="O18" s="31"/>
      <c r="P18" s="31"/>
      <c r="Q18" s="31"/>
      <c r="R18" s="45"/>
      <c r="S18" s="87"/>
      <c r="T18" s="347"/>
      <c r="U18" s="347"/>
      <c r="V18" s="347"/>
      <c r="W18" s="31"/>
      <c r="X18" s="31"/>
      <c r="Y18" s="31"/>
      <c r="Z18" s="31"/>
      <c r="AA18" s="45"/>
      <c r="AB18" s="87"/>
      <c r="AC18" s="347"/>
      <c r="AD18" s="347"/>
      <c r="AE18" s="347"/>
      <c r="AF18" s="31"/>
      <c r="AG18" s="31"/>
      <c r="AH18" s="31"/>
      <c r="AI18" s="31"/>
      <c r="AJ18" s="45"/>
    </row>
    <row r="19" spans="1:36" ht="45" customHeight="1" x14ac:dyDescent="0.25">
      <c r="A19" s="232" t="s">
        <v>176</v>
      </c>
      <c r="B19" s="326" t="s">
        <v>45</v>
      </c>
      <c r="C19" s="327"/>
      <c r="D19" s="217" t="s">
        <v>128</v>
      </c>
      <c r="E19" s="217"/>
      <c r="F19" s="217" t="s">
        <v>131</v>
      </c>
      <c r="G19" s="217" t="s">
        <v>129</v>
      </c>
      <c r="H19" s="217" t="s">
        <v>34</v>
      </c>
      <c r="I19" s="218" t="s">
        <v>108</v>
      </c>
      <c r="J19" s="233" t="s">
        <v>176</v>
      </c>
      <c r="K19" s="342" t="s">
        <v>45</v>
      </c>
      <c r="L19" s="343"/>
      <c r="M19" s="234" t="s">
        <v>142</v>
      </c>
      <c r="N19" s="234" t="s">
        <v>177</v>
      </c>
      <c r="O19" s="234" t="s">
        <v>36</v>
      </c>
      <c r="P19" s="234" t="s">
        <v>141</v>
      </c>
      <c r="Q19" s="234" t="s">
        <v>34</v>
      </c>
      <c r="R19" s="235" t="s">
        <v>109</v>
      </c>
      <c r="S19" s="233" t="s">
        <v>176</v>
      </c>
      <c r="T19" s="342" t="s">
        <v>45</v>
      </c>
      <c r="U19" s="343"/>
      <c r="V19" s="234" t="s">
        <v>143</v>
      </c>
      <c r="W19" s="234" t="s">
        <v>178</v>
      </c>
      <c r="X19" s="234" t="s">
        <v>36</v>
      </c>
      <c r="Y19" s="234" t="s">
        <v>144</v>
      </c>
      <c r="Z19" s="234" t="s">
        <v>34</v>
      </c>
      <c r="AA19" s="235" t="s">
        <v>110</v>
      </c>
      <c r="AB19" s="233" t="s">
        <v>176</v>
      </c>
      <c r="AC19" s="342" t="s">
        <v>45</v>
      </c>
      <c r="AD19" s="343"/>
      <c r="AE19" s="234" t="s">
        <v>145</v>
      </c>
      <c r="AF19" s="234" t="s">
        <v>180</v>
      </c>
      <c r="AG19" s="234" t="s">
        <v>36</v>
      </c>
      <c r="AH19" s="234" t="s">
        <v>146</v>
      </c>
      <c r="AI19" s="234" t="s">
        <v>34</v>
      </c>
      <c r="AJ19" s="235" t="s">
        <v>111</v>
      </c>
    </row>
    <row r="20" spans="1:36" x14ac:dyDescent="0.25">
      <c r="A20" s="89">
        <v>5200</v>
      </c>
      <c r="B20" s="316" t="s">
        <v>18</v>
      </c>
      <c r="C20" s="316"/>
      <c r="D20" s="36">
        <f>SUM('Step 1 - Fringe Calculator'!F53)</f>
        <v>0</v>
      </c>
      <c r="E20" s="198"/>
      <c r="F20" s="237">
        <v>0</v>
      </c>
      <c r="G20" s="37">
        <f>'CUFF-Directors'!$D$8</f>
        <v>0</v>
      </c>
      <c r="H20" s="37">
        <f>D20+E20+F20-G20</f>
        <v>0</v>
      </c>
      <c r="I20" s="38" t="e">
        <f>SUM(G20/(D20+F20))</f>
        <v>#DIV/0!</v>
      </c>
      <c r="J20" s="89">
        <f t="shared" ref="J20:J46" si="23">A20</f>
        <v>5200</v>
      </c>
      <c r="K20" s="316" t="str">
        <f t="shared" ref="K20:K46" si="24">B20</f>
        <v>Directors</v>
      </c>
      <c r="L20" s="316"/>
      <c r="M20" s="36"/>
      <c r="N20" s="36">
        <f t="shared" ref="N20:N46" si="25">H20</f>
        <v>0</v>
      </c>
      <c r="O20" s="237">
        <v>0</v>
      </c>
      <c r="P20" s="37">
        <f>'CUFF-Directors'!$K$8</f>
        <v>0</v>
      </c>
      <c r="Q20" s="37">
        <f>M20+N20+O20-P20</f>
        <v>0</v>
      </c>
      <c r="R20" s="38" t="e">
        <f>SUM(P20/(M20+O20))</f>
        <v>#DIV/0!</v>
      </c>
      <c r="S20" s="89">
        <f t="shared" ref="S20:S46" si="26">A20</f>
        <v>5200</v>
      </c>
      <c r="T20" s="316" t="str">
        <f t="shared" ref="T20:T46" si="27">B20</f>
        <v>Directors</v>
      </c>
      <c r="U20" s="316"/>
      <c r="V20" s="36"/>
      <c r="W20" s="36">
        <f t="shared" ref="W20:W46" si="28">Q20</f>
        <v>0</v>
      </c>
      <c r="X20" s="237">
        <v>0</v>
      </c>
      <c r="Y20" s="37">
        <f>'CUFF-Directors'!$R$8</f>
        <v>0</v>
      </c>
      <c r="Z20" s="37">
        <f>V20+W20+X20-Y20</f>
        <v>0</v>
      </c>
      <c r="AA20" s="38" t="e">
        <f>SUM(Y20/(V20+X20))</f>
        <v>#DIV/0!</v>
      </c>
      <c r="AB20" s="89">
        <f t="shared" ref="AB20:AB46" si="29">A20</f>
        <v>5200</v>
      </c>
      <c r="AC20" s="316" t="str">
        <f t="shared" ref="AC20:AC46" si="30">B20</f>
        <v>Directors</v>
      </c>
      <c r="AD20" s="316"/>
      <c r="AE20" s="36"/>
      <c r="AF20" s="36">
        <f t="shared" ref="AF20:AF46" si="31">Z20</f>
        <v>0</v>
      </c>
      <c r="AG20" s="237">
        <v>0</v>
      </c>
      <c r="AH20" s="37">
        <f>'CUFF-Directors'!$Y$8</f>
        <v>0</v>
      </c>
      <c r="AI20" s="36">
        <f>AE20+AF20+AG20-AH20</f>
        <v>0</v>
      </c>
      <c r="AJ20" s="38" t="e">
        <f>SUM(AH20/(AE20+AG20))</f>
        <v>#DIV/0!</v>
      </c>
    </row>
    <row r="21" spans="1:36" x14ac:dyDescent="0.25">
      <c r="A21" s="89">
        <v>5300</v>
      </c>
      <c r="B21" s="334" t="s">
        <v>17</v>
      </c>
      <c r="C21" s="334"/>
      <c r="D21" s="36">
        <f>SUM('Step 1 - Fringe Calculator'!F61)</f>
        <v>0</v>
      </c>
      <c r="E21" s="198"/>
      <c r="F21" s="237">
        <v>0</v>
      </c>
      <c r="G21" s="37">
        <f>'CUFF-Operation Staff'!D8</f>
        <v>0</v>
      </c>
      <c r="H21" s="37">
        <f t="shared" ref="H21:H46" si="32">D21+E21+F21-G21</f>
        <v>0</v>
      </c>
      <c r="I21" s="38" t="e">
        <f t="shared" ref="I21:I47" si="33">SUM(G21/(D21+F21))</f>
        <v>#DIV/0!</v>
      </c>
      <c r="J21" s="89">
        <f t="shared" si="23"/>
        <v>5300</v>
      </c>
      <c r="K21" s="334" t="str">
        <f t="shared" si="24"/>
        <v>Operation Staff</v>
      </c>
      <c r="L21" s="334"/>
      <c r="M21" s="36"/>
      <c r="N21" s="36">
        <f t="shared" si="25"/>
        <v>0</v>
      </c>
      <c r="O21" s="237">
        <v>0</v>
      </c>
      <c r="P21" s="37">
        <f>'CUFF-Operation Staff'!K8</f>
        <v>0</v>
      </c>
      <c r="Q21" s="37">
        <f t="shared" ref="Q21:Q46" si="34">M21+N21+O21-P21</f>
        <v>0</v>
      </c>
      <c r="R21" s="38" t="e">
        <f t="shared" ref="R21:R47" si="35">SUM(P21/(M21+O21))</f>
        <v>#DIV/0!</v>
      </c>
      <c r="S21" s="89">
        <f t="shared" si="26"/>
        <v>5300</v>
      </c>
      <c r="T21" s="334" t="str">
        <f t="shared" si="27"/>
        <v>Operation Staff</v>
      </c>
      <c r="U21" s="334"/>
      <c r="V21" s="36"/>
      <c r="W21" s="36">
        <f t="shared" si="28"/>
        <v>0</v>
      </c>
      <c r="X21" s="237">
        <v>0</v>
      </c>
      <c r="Y21" s="37">
        <f>'CUFF-Operation Staff'!R8</f>
        <v>0</v>
      </c>
      <c r="Z21" s="37">
        <f t="shared" ref="Z21:Z46" si="36">V21+W21+X21-Y21</f>
        <v>0</v>
      </c>
      <c r="AA21" s="38" t="e">
        <f t="shared" ref="AA21:AA47" si="37">SUM(Y21/(V21+X21))</f>
        <v>#DIV/0!</v>
      </c>
      <c r="AB21" s="89">
        <f t="shared" si="29"/>
        <v>5300</v>
      </c>
      <c r="AC21" s="334" t="str">
        <f t="shared" si="30"/>
        <v>Operation Staff</v>
      </c>
      <c r="AD21" s="334"/>
      <c r="AE21" s="36"/>
      <c r="AF21" s="36">
        <f t="shared" si="31"/>
        <v>0</v>
      </c>
      <c r="AG21" s="237">
        <v>0</v>
      </c>
      <c r="AH21" s="37">
        <f>'CUFF-Operation Staff'!Y8</f>
        <v>0</v>
      </c>
      <c r="AI21" s="36">
        <f t="shared" ref="AI21:AI46" si="38">AE21+AF21+AG21-AH21</f>
        <v>0</v>
      </c>
      <c r="AJ21" s="38" t="e">
        <f t="shared" ref="AJ21:AJ47" si="39">SUM(AH21/(AE21+AG21))</f>
        <v>#DIV/0!</v>
      </c>
    </row>
    <row r="22" spans="1:36" x14ac:dyDescent="0.25">
      <c r="A22" s="89">
        <v>5201</v>
      </c>
      <c r="B22" s="316" t="s">
        <v>19</v>
      </c>
      <c r="C22" s="316"/>
      <c r="D22" s="36">
        <f>SUM('Step 1 - Fringe Calculator'!F69)</f>
        <v>0</v>
      </c>
      <c r="E22" s="198"/>
      <c r="F22" s="237">
        <v>0</v>
      </c>
      <c r="G22" s="37">
        <f>'CUFF-Seasonal Staff'!$D$8</f>
        <v>0</v>
      </c>
      <c r="H22" s="37">
        <f>D22+E22+F22-G22</f>
        <v>0</v>
      </c>
      <c r="I22" s="38" t="e">
        <f t="shared" si="33"/>
        <v>#DIV/0!</v>
      </c>
      <c r="J22" s="89">
        <f t="shared" si="23"/>
        <v>5201</v>
      </c>
      <c r="K22" s="316" t="str">
        <f t="shared" si="24"/>
        <v>Seasonal Staff</v>
      </c>
      <c r="L22" s="316"/>
      <c r="M22" s="36"/>
      <c r="N22" s="36">
        <f t="shared" si="25"/>
        <v>0</v>
      </c>
      <c r="O22" s="237">
        <v>0</v>
      </c>
      <c r="P22" s="37">
        <f>'CUFF-Seasonal Staff'!$K$8</f>
        <v>0</v>
      </c>
      <c r="Q22" s="37">
        <f t="shared" si="34"/>
        <v>0</v>
      </c>
      <c r="R22" s="38" t="e">
        <f t="shared" si="35"/>
        <v>#DIV/0!</v>
      </c>
      <c r="S22" s="89">
        <f t="shared" si="26"/>
        <v>5201</v>
      </c>
      <c r="T22" s="316" t="str">
        <f t="shared" si="27"/>
        <v>Seasonal Staff</v>
      </c>
      <c r="U22" s="316"/>
      <c r="V22" s="36"/>
      <c r="W22" s="36">
        <f t="shared" si="28"/>
        <v>0</v>
      </c>
      <c r="X22" s="237">
        <v>0</v>
      </c>
      <c r="Y22" s="37">
        <f>'CUFF-Seasonal Staff'!$R$8</f>
        <v>0</v>
      </c>
      <c r="Z22" s="37">
        <f t="shared" si="36"/>
        <v>0</v>
      </c>
      <c r="AA22" s="38" t="e">
        <f t="shared" si="37"/>
        <v>#DIV/0!</v>
      </c>
      <c r="AB22" s="89">
        <f t="shared" si="29"/>
        <v>5201</v>
      </c>
      <c r="AC22" s="316" t="str">
        <f t="shared" si="30"/>
        <v>Seasonal Staff</v>
      </c>
      <c r="AD22" s="316"/>
      <c r="AE22" s="36"/>
      <c r="AF22" s="36">
        <f t="shared" si="31"/>
        <v>0</v>
      </c>
      <c r="AG22" s="237">
        <v>0</v>
      </c>
      <c r="AH22" s="37">
        <f>'CUFF-Seasonal Staff'!$Y$8</f>
        <v>0</v>
      </c>
      <c r="AI22" s="36">
        <f t="shared" si="38"/>
        <v>0</v>
      </c>
      <c r="AJ22" s="38" t="e">
        <f t="shared" si="39"/>
        <v>#DIV/0!</v>
      </c>
    </row>
    <row r="23" spans="1:36" x14ac:dyDescent="0.25">
      <c r="A23" s="89">
        <v>5500</v>
      </c>
      <c r="B23" s="316" t="s">
        <v>20</v>
      </c>
      <c r="C23" s="316"/>
      <c r="D23" s="36">
        <f>SUM('Step 1 - Fringe Calculator'!G53+'Step 1 - Fringe Calculator'!G61+'Step 1 - Fringe Calculator'!G69)</f>
        <v>0</v>
      </c>
      <c r="E23" s="198"/>
      <c r="F23" s="237">
        <v>0</v>
      </c>
      <c r="G23" s="37">
        <f>'CUFF-FICA'!D8</f>
        <v>0</v>
      </c>
      <c r="H23" s="37">
        <f t="shared" si="32"/>
        <v>0</v>
      </c>
      <c r="I23" s="38" t="e">
        <f t="shared" si="33"/>
        <v>#DIV/0!</v>
      </c>
      <c r="J23" s="89">
        <f t="shared" si="23"/>
        <v>5500</v>
      </c>
      <c r="K23" s="316" t="str">
        <f t="shared" si="24"/>
        <v>FICA Match</v>
      </c>
      <c r="L23" s="316"/>
      <c r="M23" s="36"/>
      <c r="N23" s="36">
        <f t="shared" si="25"/>
        <v>0</v>
      </c>
      <c r="O23" s="237">
        <v>0</v>
      </c>
      <c r="P23" s="37">
        <f>'CUFF-FICA'!K8</f>
        <v>0</v>
      </c>
      <c r="Q23" s="37">
        <f t="shared" si="34"/>
        <v>0</v>
      </c>
      <c r="R23" s="38" t="e">
        <f t="shared" si="35"/>
        <v>#DIV/0!</v>
      </c>
      <c r="S23" s="89">
        <f t="shared" si="26"/>
        <v>5500</v>
      </c>
      <c r="T23" s="316" t="str">
        <f t="shared" si="27"/>
        <v>FICA Match</v>
      </c>
      <c r="U23" s="316"/>
      <c r="V23" s="36"/>
      <c r="W23" s="36">
        <f t="shared" si="28"/>
        <v>0</v>
      </c>
      <c r="X23" s="237">
        <v>0</v>
      </c>
      <c r="Y23" s="37">
        <f>'CUFF-FICA'!R8</f>
        <v>0</v>
      </c>
      <c r="Z23" s="37">
        <f t="shared" si="36"/>
        <v>0</v>
      </c>
      <c r="AA23" s="38" t="e">
        <f t="shared" si="37"/>
        <v>#DIV/0!</v>
      </c>
      <c r="AB23" s="89">
        <f t="shared" si="29"/>
        <v>5500</v>
      </c>
      <c r="AC23" s="316" t="str">
        <f t="shared" si="30"/>
        <v>FICA Match</v>
      </c>
      <c r="AD23" s="316"/>
      <c r="AE23" s="36"/>
      <c r="AF23" s="36">
        <f t="shared" si="31"/>
        <v>0</v>
      </c>
      <c r="AG23" s="237">
        <v>0</v>
      </c>
      <c r="AH23" s="37">
        <f>'CUFF-FICA'!Y8</f>
        <v>0</v>
      </c>
      <c r="AI23" s="36">
        <f t="shared" si="38"/>
        <v>0</v>
      </c>
      <c r="AJ23" s="38" t="e">
        <f t="shared" si="39"/>
        <v>#DIV/0!</v>
      </c>
    </row>
    <row r="24" spans="1:36" x14ac:dyDescent="0.25">
      <c r="A24" s="89">
        <v>5600</v>
      </c>
      <c r="B24" s="316" t="s">
        <v>4</v>
      </c>
      <c r="C24" s="316"/>
      <c r="D24" s="36">
        <f>SUM('Step 1 - Fringe Calculator'!I53+'Step 1 - Fringe Calculator'!H53+'Step 1 - Fringe Calculator'!H61+'Step 1 - Fringe Calculator'!I61+'Step 1 - Fringe Calculator'!H69+'Step 1 - Fringe Calculator'!I69)</f>
        <v>0</v>
      </c>
      <c r="E24" s="198"/>
      <c r="F24" s="237">
        <v>0</v>
      </c>
      <c r="G24" s="37">
        <f>'CUFF-OPT'!D8</f>
        <v>0</v>
      </c>
      <c r="H24" s="37">
        <f>D24+E24+F24-G24</f>
        <v>0</v>
      </c>
      <c r="I24" s="38" t="e">
        <f t="shared" si="33"/>
        <v>#DIV/0!</v>
      </c>
      <c r="J24" s="89">
        <f t="shared" si="23"/>
        <v>5600</v>
      </c>
      <c r="K24" s="316" t="str">
        <f t="shared" si="24"/>
        <v>Other Payroll Taxes</v>
      </c>
      <c r="L24" s="316"/>
      <c r="M24" s="36"/>
      <c r="N24" s="36">
        <f t="shared" si="25"/>
        <v>0</v>
      </c>
      <c r="O24" s="237">
        <v>0</v>
      </c>
      <c r="P24" s="37">
        <f>'CUFF-OPT'!K8</f>
        <v>0</v>
      </c>
      <c r="Q24" s="37">
        <f t="shared" si="34"/>
        <v>0</v>
      </c>
      <c r="R24" s="38" t="e">
        <f t="shared" si="35"/>
        <v>#DIV/0!</v>
      </c>
      <c r="S24" s="89">
        <f t="shared" si="26"/>
        <v>5600</v>
      </c>
      <c r="T24" s="316" t="str">
        <f t="shared" si="27"/>
        <v>Other Payroll Taxes</v>
      </c>
      <c r="U24" s="316"/>
      <c r="V24" s="36"/>
      <c r="W24" s="36">
        <f t="shared" si="28"/>
        <v>0</v>
      </c>
      <c r="X24" s="237">
        <v>0</v>
      </c>
      <c r="Y24" s="37">
        <f>'CUFF-OPT'!R8</f>
        <v>0</v>
      </c>
      <c r="Z24" s="37">
        <f t="shared" si="36"/>
        <v>0</v>
      </c>
      <c r="AA24" s="38" t="e">
        <f t="shared" si="37"/>
        <v>#DIV/0!</v>
      </c>
      <c r="AB24" s="89">
        <f t="shared" si="29"/>
        <v>5600</v>
      </c>
      <c r="AC24" s="316" t="str">
        <f t="shared" si="30"/>
        <v>Other Payroll Taxes</v>
      </c>
      <c r="AD24" s="316"/>
      <c r="AE24" s="36"/>
      <c r="AF24" s="36">
        <f t="shared" si="31"/>
        <v>0</v>
      </c>
      <c r="AG24" s="237">
        <v>0</v>
      </c>
      <c r="AH24" s="37">
        <f>'CUFF-OPT'!Y8</f>
        <v>0</v>
      </c>
      <c r="AI24" s="36">
        <f t="shared" si="38"/>
        <v>0</v>
      </c>
      <c r="AJ24" s="38" t="e">
        <f t="shared" si="39"/>
        <v>#DIV/0!</v>
      </c>
    </row>
    <row r="25" spans="1:36" x14ac:dyDescent="0.25">
      <c r="A25" s="89">
        <v>5700</v>
      </c>
      <c r="B25" s="316" t="s">
        <v>21</v>
      </c>
      <c r="C25" s="316"/>
      <c r="D25" s="36">
        <f>SUM('Step 1 - Fringe Calculator'!K53+'Step 1 - Fringe Calculator'!K61+'Step 1 - Fringe Calculator'!K69)</f>
        <v>0</v>
      </c>
      <c r="E25" s="198"/>
      <c r="F25" s="237">
        <v>0</v>
      </c>
      <c r="G25" s="37">
        <f>'CUFF-BCBS'!D8</f>
        <v>0</v>
      </c>
      <c r="H25" s="37">
        <f>D25+E25+F25-G25</f>
        <v>0</v>
      </c>
      <c r="I25" s="38" t="e">
        <f t="shared" si="33"/>
        <v>#DIV/0!</v>
      </c>
      <c r="J25" s="89">
        <f t="shared" si="23"/>
        <v>5700</v>
      </c>
      <c r="K25" s="316" t="str">
        <f t="shared" si="24"/>
        <v>Blue Cross Blue Shield</v>
      </c>
      <c r="L25" s="316"/>
      <c r="M25" s="36"/>
      <c r="N25" s="36">
        <f t="shared" si="25"/>
        <v>0</v>
      </c>
      <c r="O25" s="237">
        <v>0</v>
      </c>
      <c r="P25" s="37">
        <f>'CUFF-BCBS'!K8</f>
        <v>0</v>
      </c>
      <c r="Q25" s="37">
        <f t="shared" si="34"/>
        <v>0</v>
      </c>
      <c r="R25" s="38" t="e">
        <f t="shared" si="35"/>
        <v>#DIV/0!</v>
      </c>
      <c r="S25" s="89">
        <f t="shared" si="26"/>
        <v>5700</v>
      </c>
      <c r="T25" s="316" t="str">
        <f t="shared" si="27"/>
        <v>Blue Cross Blue Shield</v>
      </c>
      <c r="U25" s="316"/>
      <c r="V25" s="36"/>
      <c r="W25" s="36">
        <f t="shared" si="28"/>
        <v>0</v>
      </c>
      <c r="X25" s="237">
        <v>0</v>
      </c>
      <c r="Y25" s="37">
        <f>'CUFF-BCBS'!R8</f>
        <v>0</v>
      </c>
      <c r="Z25" s="37">
        <f t="shared" si="36"/>
        <v>0</v>
      </c>
      <c r="AA25" s="38" t="e">
        <f t="shared" si="37"/>
        <v>#DIV/0!</v>
      </c>
      <c r="AB25" s="89">
        <f t="shared" si="29"/>
        <v>5700</v>
      </c>
      <c r="AC25" s="316" t="str">
        <f t="shared" si="30"/>
        <v>Blue Cross Blue Shield</v>
      </c>
      <c r="AD25" s="316"/>
      <c r="AE25" s="36"/>
      <c r="AF25" s="36">
        <f t="shared" si="31"/>
        <v>0</v>
      </c>
      <c r="AG25" s="237">
        <v>0</v>
      </c>
      <c r="AH25" s="37">
        <f>'CUFF-BCBS'!Y8</f>
        <v>0</v>
      </c>
      <c r="AI25" s="36">
        <f t="shared" si="38"/>
        <v>0</v>
      </c>
      <c r="AJ25" s="38" t="e">
        <f t="shared" si="39"/>
        <v>#DIV/0!</v>
      </c>
    </row>
    <row r="26" spans="1:36" x14ac:dyDescent="0.25">
      <c r="A26" s="89">
        <v>5800</v>
      </c>
      <c r="B26" s="316" t="s">
        <v>3</v>
      </c>
      <c r="C26" s="316"/>
      <c r="D26" s="36">
        <f>SUM('Step 1 - Fringe Calculator'!J53+'Step 1 - Fringe Calculator'!J61+'Step 1 - Fringe Calculator'!J69)</f>
        <v>0</v>
      </c>
      <c r="E26" s="198"/>
      <c r="F26" s="237">
        <v>0</v>
      </c>
      <c r="G26" s="37">
        <f>'CUFF-Group Retirement'!D8</f>
        <v>0</v>
      </c>
      <c r="H26" s="37">
        <f>D26+E26+F26-G26</f>
        <v>0</v>
      </c>
      <c r="I26" s="38" t="e">
        <f t="shared" si="33"/>
        <v>#DIV/0!</v>
      </c>
      <c r="J26" s="89">
        <f t="shared" si="23"/>
        <v>5800</v>
      </c>
      <c r="K26" s="316" t="str">
        <f t="shared" si="24"/>
        <v>Group Retirement</v>
      </c>
      <c r="L26" s="316"/>
      <c r="M26" s="36"/>
      <c r="N26" s="36">
        <f t="shared" si="25"/>
        <v>0</v>
      </c>
      <c r="O26" s="237">
        <v>0</v>
      </c>
      <c r="P26" s="37">
        <f>'CUFF-Group Retirement'!K8</f>
        <v>0</v>
      </c>
      <c r="Q26" s="37">
        <f t="shared" si="34"/>
        <v>0</v>
      </c>
      <c r="R26" s="38" t="e">
        <f t="shared" si="35"/>
        <v>#DIV/0!</v>
      </c>
      <c r="S26" s="89">
        <f t="shared" si="26"/>
        <v>5800</v>
      </c>
      <c r="T26" s="316" t="str">
        <f t="shared" si="27"/>
        <v>Group Retirement</v>
      </c>
      <c r="U26" s="316"/>
      <c r="V26" s="36"/>
      <c r="W26" s="36">
        <f t="shared" si="28"/>
        <v>0</v>
      </c>
      <c r="X26" s="237">
        <v>0</v>
      </c>
      <c r="Y26" s="37">
        <f>'CUFF-Group Retirement'!R8</f>
        <v>0</v>
      </c>
      <c r="Z26" s="37">
        <f t="shared" si="36"/>
        <v>0</v>
      </c>
      <c r="AA26" s="38" t="e">
        <f t="shared" si="37"/>
        <v>#DIV/0!</v>
      </c>
      <c r="AB26" s="89">
        <f t="shared" si="29"/>
        <v>5800</v>
      </c>
      <c r="AC26" s="316" t="str">
        <f t="shared" si="30"/>
        <v>Group Retirement</v>
      </c>
      <c r="AD26" s="316"/>
      <c r="AE26" s="36"/>
      <c r="AF26" s="36">
        <f t="shared" si="31"/>
        <v>0</v>
      </c>
      <c r="AG26" s="237">
        <v>0</v>
      </c>
      <c r="AH26" s="37">
        <f>'CUFF-Group Retirement'!Y8</f>
        <v>0</v>
      </c>
      <c r="AI26" s="36">
        <f t="shared" si="38"/>
        <v>0</v>
      </c>
      <c r="AJ26" s="38" t="e">
        <f t="shared" si="39"/>
        <v>#DIV/0!</v>
      </c>
    </row>
    <row r="27" spans="1:36" x14ac:dyDescent="0.25">
      <c r="A27" s="236">
        <v>7000</v>
      </c>
      <c r="B27" s="341" t="s">
        <v>5</v>
      </c>
      <c r="C27" s="341"/>
      <c r="D27" s="237">
        <v>0</v>
      </c>
      <c r="E27" s="198"/>
      <c r="F27" s="237">
        <v>0</v>
      </c>
      <c r="G27" s="37">
        <f>'CUFF-Travel &amp; Mileage'!D8</f>
        <v>0</v>
      </c>
      <c r="H27" s="37">
        <f t="shared" si="32"/>
        <v>0</v>
      </c>
      <c r="I27" s="38" t="e">
        <f t="shared" si="33"/>
        <v>#DIV/0!</v>
      </c>
      <c r="J27" s="89">
        <f t="shared" si="23"/>
        <v>7000</v>
      </c>
      <c r="K27" s="316" t="str">
        <f t="shared" si="24"/>
        <v xml:space="preserve">Travel &amp; Mileage </v>
      </c>
      <c r="L27" s="316"/>
      <c r="M27" s="313"/>
      <c r="N27" s="36">
        <f t="shared" si="25"/>
        <v>0</v>
      </c>
      <c r="O27" s="237">
        <v>0</v>
      </c>
      <c r="P27" s="37">
        <f>'CUFF-Travel &amp; Mileage'!K8</f>
        <v>0</v>
      </c>
      <c r="Q27" s="37">
        <f>M27+N27+O27-P27</f>
        <v>0</v>
      </c>
      <c r="R27" s="38" t="e">
        <f t="shared" si="35"/>
        <v>#DIV/0!</v>
      </c>
      <c r="S27" s="89">
        <f t="shared" si="26"/>
        <v>7000</v>
      </c>
      <c r="T27" s="316" t="str">
        <f t="shared" si="27"/>
        <v xml:space="preserve">Travel &amp; Mileage </v>
      </c>
      <c r="U27" s="316"/>
      <c r="V27" s="313"/>
      <c r="W27" s="36">
        <f t="shared" si="28"/>
        <v>0</v>
      </c>
      <c r="X27" s="237">
        <v>0</v>
      </c>
      <c r="Y27" s="37">
        <f>'CUFF-Travel &amp; Mileage'!R8</f>
        <v>0</v>
      </c>
      <c r="Z27" s="37">
        <f t="shared" si="36"/>
        <v>0</v>
      </c>
      <c r="AA27" s="38" t="e">
        <f t="shared" si="37"/>
        <v>#DIV/0!</v>
      </c>
      <c r="AB27" s="89">
        <f t="shared" si="29"/>
        <v>7000</v>
      </c>
      <c r="AC27" s="316" t="str">
        <f t="shared" si="30"/>
        <v xml:space="preserve">Travel &amp; Mileage </v>
      </c>
      <c r="AD27" s="316"/>
      <c r="AE27" s="313"/>
      <c r="AF27" s="36">
        <f t="shared" si="31"/>
        <v>0</v>
      </c>
      <c r="AG27" s="237">
        <v>0</v>
      </c>
      <c r="AH27" s="37">
        <f>'CUFF-Travel &amp; Mileage'!Y8</f>
        <v>0</v>
      </c>
      <c r="AI27" s="36">
        <f t="shared" si="38"/>
        <v>0</v>
      </c>
      <c r="AJ27" s="38" t="e">
        <f t="shared" si="39"/>
        <v>#DIV/0!</v>
      </c>
    </row>
    <row r="28" spans="1:36" x14ac:dyDescent="0.25">
      <c r="A28" s="236">
        <v>9500</v>
      </c>
      <c r="B28" s="341" t="s">
        <v>6</v>
      </c>
      <c r="C28" s="341"/>
      <c r="D28" s="237"/>
      <c r="E28" s="198"/>
      <c r="F28" s="237">
        <v>0</v>
      </c>
      <c r="G28" s="37">
        <f>'CUFF-Meeting Cost'!D8</f>
        <v>0</v>
      </c>
      <c r="H28" s="37">
        <f t="shared" si="32"/>
        <v>0</v>
      </c>
      <c r="I28" s="38" t="e">
        <f t="shared" si="33"/>
        <v>#DIV/0!</v>
      </c>
      <c r="J28" s="89">
        <f t="shared" si="23"/>
        <v>9500</v>
      </c>
      <c r="K28" s="316" t="str">
        <f t="shared" si="24"/>
        <v>Meeting Cost</v>
      </c>
      <c r="L28" s="316"/>
      <c r="M28" s="313"/>
      <c r="N28" s="36">
        <f t="shared" si="25"/>
        <v>0</v>
      </c>
      <c r="O28" s="237">
        <v>0</v>
      </c>
      <c r="P28" s="37">
        <f>'CUFF-Meeting Cost'!K8</f>
        <v>0</v>
      </c>
      <c r="Q28" s="37">
        <f t="shared" si="34"/>
        <v>0</v>
      </c>
      <c r="R28" s="38" t="e">
        <f t="shared" si="35"/>
        <v>#DIV/0!</v>
      </c>
      <c r="S28" s="89">
        <f t="shared" si="26"/>
        <v>9500</v>
      </c>
      <c r="T28" s="316" t="str">
        <f t="shared" si="27"/>
        <v>Meeting Cost</v>
      </c>
      <c r="U28" s="316"/>
      <c r="V28" s="313"/>
      <c r="W28" s="36">
        <f t="shared" si="28"/>
        <v>0</v>
      </c>
      <c r="X28" s="237">
        <v>0</v>
      </c>
      <c r="Y28" s="37">
        <f>'CUFF-Meeting Cost'!R8</f>
        <v>0</v>
      </c>
      <c r="Z28" s="37">
        <f t="shared" si="36"/>
        <v>0</v>
      </c>
      <c r="AA28" s="38" t="e">
        <f t="shared" si="37"/>
        <v>#DIV/0!</v>
      </c>
      <c r="AB28" s="89">
        <f t="shared" si="29"/>
        <v>9500</v>
      </c>
      <c r="AC28" s="316" t="str">
        <f t="shared" si="30"/>
        <v>Meeting Cost</v>
      </c>
      <c r="AD28" s="316"/>
      <c r="AE28" s="313"/>
      <c r="AF28" s="36">
        <f t="shared" si="31"/>
        <v>0</v>
      </c>
      <c r="AG28" s="237">
        <v>0</v>
      </c>
      <c r="AH28" s="37">
        <f>'CUFF-Meeting Cost'!Y8</f>
        <v>0</v>
      </c>
      <c r="AI28" s="36">
        <f t="shared" si="38"/>
        <v>0</v>
      </c>
      <c r="AJ28" s="38" t="e">
        <f t="shared" si="39"/>
        <v>#DIV/0!</v>
      </c>
    </row>
    <row r="29" spans="1:36" x14ac:dyDescent="0.25">
      <c r="A29" s="236">
        <v>6100</v>
      </c>
      <c r="B29" s="341" t="s">
        <v>280</v>
      </c>
      <c r="C29" s="341"/>
      <c r="D29" s="237"/>
      <c r="E29" s="198"/>
      <c r="F29" s="237">
        <v>0</v>
      </c>
      <c r="G29" s="37">
        <f>'CUFF-Training Cost'!D8</f>
        <v>0</v>
      </c>
      <c r="H29" s="37">
        <f t="shared" si="32"/>
        <v>0</v>
      </c>
      <c r="I29" s="38" t="e">
        <f t="shared" si="33"/>
        <v>#DIV/0!</v>
      </c>
      <c r="J29" s="89">
        <f t="shared" si="23"/>
        <v>6100</v>
      </c>
      <c r="K29" s="316" t="str">
        <f t="shared" si="24"/>
        <v>Professional Dev/Training</v>
      </c>
      <c r="L29" s="316"/>
      <c r="M29" s="313"/>
      <c r="N29" s="36">
        <f t="shared" si="25"/>
        <v>0</v>
      </c>
      <c r="O29" s="237">
        <v>0</v>
      </c>
      <c r="P29" s="37">
        <f>'CUFF-Training Cost'!K8</f>
        <v>0</v>
      </c>
      <c r="Q29" s="37">
        <f t="shared" si="34"/>
        <v>0</v>
      </c>
      <c r="R29" s="38" t="e">
        <f t="shared" si="35"/>
        <v>#DIV/0!</v>
      </c>
      <c r="S29" s="89">
        <f t="shared" si="26"/>
        <v>6100</v>
      </c>
      <c r="T29" s="316" t="str">
        <f t="shared" si="27"/>
        <v>Professional Dev/Training</v>
      </c>
      <c r="U29" s="316"/>
      <c r="V29" s="313"/>
      <c r="W29" s="36">
        <f t="shared" si="28"/>
        <v>0</v>
      </c>
      <c r="X29" s="237">
        <v>0</v>
      </c>
      <c r="Y29" s="37">
        <f>'CUFF-Training Cost'!R8</f>
        <v>0</v>
      </c>
      <c r="Z29" s="37">
        <f t="shared" si="36"/>
        <v>0</v>
      </c>
      <c r="AA29" s="38" t="e">
        <f t="shared" si="37"/>
        <v>#DIV/0!</v>
      </c>
      <c r="AB29" s="89">
        <f t="shared" si="29"/>
        <v>6100</v>
      </c>
      <c r="AC29" s="316" t="str">
        <f t="shared" si="30"/>
        <v>Professional Dev/Training</v>
      </c>
      <c r="AD29" s="316"/>
      <c r="AE29" s="313"/>
      <c r="AF29" s="36">
        <f t="shared" si="31"/>
        <v>0</v>
      </c>
      <c r="AG29" s="237">
        <v>0</v>
      </c>
      <c r="AH29" s="37">
        <f>'CUFF-Training Cost'!Y8</f>
        <v>0</v>
      </c>
      <c r="AI29" s="36">
        <f t="shared" si="38"/>
        <v>0</v>
      </c>
      <c r="AJ29" s="38" t="e">
        <f t="shared" si="39"/>
        <v>#DIV/0!</v>
      </c>
    </row>
    <row r="30" spans="1:36" x14ac:dyDescent="0.25">
      <c r="A30" s="236">
        <v>6701</v>
      </c>
      <c r="B30" s="341" t="s">
        <v>7</v>
      </c>
      <c r="C30" s="341"/>
      <c r="D30" s="237"/>
      <c r="E30" s="198"/>
      <c r="F30" s="237">
        <v>0</v>
      </c>
      <c r="G30" s="37">
        <f>'CUFF-GSA Vehicles'!D8</f>
        <v>0</v>
      </c>
      <c r="H30" s="37">
        <f t="shared" si="32"/>
        <v>0</v>
      </c>
      <c r="I30" s="38" t="e">
        <f t="shared" si="33"/>
        <v>#DIV/0!</v>
      </c>
      <c r="J30" s="89">
        <f t="shared" si="23"/>
        <v>6701</v>
      </c>
      <c r="K30" s="316" t="str">
        <f t="shared" si="24"/>
        <v>GSA Vehicle Cost</v>
      </c>
      <c r="L30" s="316"/>
      <c r="M30" s="313"/>
      <c r="N30" s="36">
        <f t="shared" si="25"/>
        <v>0</v>
      </c>
      <c r="O30" s="237">
        <v>0</v>
      </c>
      <c r="P30" s="37">
        <f>'CUFF-GSA Vehicles'!K8</f>
        <v>0</v>
      </c>
      <c r="Q30" s="37">
        <f t="shared" si="34"/>
        <v>0</v>
      </c>
      <c r="R30" s="38" t="e">
        <f t="shared" si="35"/>
        <v>#DIV/0!</v>
      </c>
      <c r="S30" s="89">
        <f t="shared" si="26"/>
        <v>6701</v>
      </c>
      <c r="T30" s="316" t="str">
        <f t="shared" si="27"/>
        <v>GSA Vehicle Cost</v>
      </c>
      <c r="U30" s="316"/>
      <c r="V30" s="313"/>
      <c r="W30" s="36">
        <f t="shared" si="28"/>
        <v>0</v>
      </c>
      <c r="X30" s="237">
        <v>0</v>
      </c>
      <c r="Y30" s="37">
        <f>'CUFF-GSA Vehicles'!R8</f>
        <v>0</v>
      </c>
      <c r="Z30" s="37">
        <f t="shared" si="36"/>
        <v>0</v>
      </c>
      <c r="AA30" s="38" t="e">
        <f t="shared" si="37"/>
        <v>#DIV/0!</v>
      </c>
      <c r="AB30" s="89">
        <f t="shared" si="29"/>
        <v>6701</v>
      </c>
      <c r="AC30" s="316" t="str">
        <f t="shared" si="30"/>
        <v>GSA Vehicle Cost</v>
      </c>
      <c r="AD30" s="316"/>
      <c r="AE30" s="313"/>
      <c r="AF30" s="36">
        <f t="shared" si="31"/>
        <v>0</v>
      </c>
      <c r="AG30" s="237">
        <v>0</v>
      </c>
      <c r="AH30" s="37">
        <f>'CUFF-GSA Vehicles'!Y8</f>
        <v>0</v>
      </c>
      <c r="AI30" s="36">
        <f t="shared" si="38"/>
        <v>0</v>
      </c>
      <c r="AJ30" s="38" t="e">
        <f t="shared" si="39"/>
        <v>#DIV/0!</v>
      </c>
    </row>
    <row r="31" spans="1:36" x14ac:dyDescent="0.25">
      <c r="A31" s="236">
        <v>7300</v>
      </c>
      <c r="B31" s="341" t="s">
        <v>22</v>
      </c>
      <c r="C31" s="341"/>
      <c r="D31" s="237"/>
      <c r="E31" s="198"/>
      <c r="F31" s="237">
        <v>0</v>
      </c>
      <c r="G31" s="37">
        <f>'CUFF-Gas,Oil,Vehicles'!D8</f>
        <v>0</v>
      </c>
      <c r="H31" s="37">
        <f t="shared" si="32"/>
        <v>0</v>
      </c>
      <c r="I31" s="38" t="e">
        <f t="shared" si="33"/>
        <v>#DIV/0!</v>
      </c>
      <c r="J31" s="89">
        <f t="shared" si="23"/>
        <v>7300</v>
      </c>
      <c r="K31" s="316" t="str">
        <f t="shared" si="24"/>
        <v>Gas, Oil, Vehicles</v>
      </c>
      <c r="L31" s="316"/>
      <c r="M31" s="313"/>
      <c r="N31" s="36">
        <f t="shared" si="25"/>
        <v>0</v>
      </c>
      <c r="O31" s="237">
        <v>0</v>
      </c>
      <c r="P31" s="37">
        <f>'CUFF-Gas,Oil,Vehicles'!K8</f>
        <v>0</v>
      </c>
      <c r="Q31" s="37">
        <f t="shared" si="34"/>
        <v>0</v>
      </c>
      <c r="R31" s="38" t="e">
        <f t="shared" si="35"/>
        <v>#DIV/0!</v>
      </c>
      <c r="S31" s="89">
        <f t="shared" si="26"/>
        <v>7300</v>
      </c>
      <c r="T31" s="316" t="str">
        <f t="shared" si="27"/>
        <v>Gas, Oil, Vehicles</v>
      </c>
      <c r="U31" s="316"/>
      <c r="V31" s="313"/>
      <c r="W31" s="36">
        <f t="shared" si="28"/>
        <v>0</v>
      </c>
      <c r="X31" s="237">
        <v>0</v>
      </c>
      <c r="Y31" s="37">
        <f>'CUFF-Gas,Oil,Vehicles'!R8</f>
        <v>0</v>
      </c>
      <c r="Z31" s="37">
        <f t="shared" si="36"/>
        <v>0</v>
      </c>
      <c r="AA31" s="38" t="e">
        <f t="shared" si="37"/>
        <v>#DIV/0!</v>
      </c>
      <c r="AB31" s="89">
        <f t="shared" si="29"/>
        <v>7300</v>
      </c>
      <c r="AC31" s="316" t="str">
        <f t="shared" si="30"/>
        <v>Gas, Oil, Vehicles</v>
      </c>
      <c r="AD31" s="316"/>
      <c r="AE31" s="313"/>
      <c r="AF31" s="36">
        <f t="shared" si="31"/>
        <v>0</v>
      </c>
      <c r="AG31" s="237">
        <v>0</v>
      </c>
      <c r="AH31" s="37">
        <f>'CUFF-Gas,Oil,Vehicles'!Y8</f>
        <v>0</v>
      </c>
      <c r="AI31" s="36">
        <f t="shared" si="38"/>
        <v>0</v>
      </c>
      <c r="AJ31" s="38" t="e">
        <f t="shared" si="39"/>
        <v>#DIV/0!</v>
      </c>
    </row>
    <row r="32" spans="1:36" x14ac:dyDescent="0.25">
      <c r="A32" s="236">
        <v>6500</v>
      </c>
      <c r="B32" s="341" t="s">
        <v>23</v>
      </c>
      <c r="C32" s="341"/>
      <c r="D32" s="237"/>
      <c r="E32" s="198"/>
      <c r="F32" s="237">
        <v>0</v>
      </c>
      <c r="G32" s="37">
        <f>'CUFF-Consultants'!D8</f>
        <v>0</v>
      </c>
      <c r="H32" s="37">
        <f t="shared" si="32"/>
        <v>0</v>
      </c>
      <c r="I32" s="38" t="e">
        <f t="shared" si="33"/>
        <v>#DIV/0!</v>
      </c>
      <c r="J32" s="89">
        <f t="shared" si="23"/>
        <v>6500</v>
      </c>
      <c r="K32" s="316" t="str">
        <f t="shared" si="24"/>
        <v>Consultants</v>
      </c>
      <c r="L32" s="316"/>
      <c r="M32" s="313"/>
      <c r="N32" s="36">
        <f t="shared" si="25"/>
        <v>0</v>
      </c>
      <c r="O32" s="237">
        <v>0</v>
      </c>
      <c r="P32" s="37">
        <f>'CUFF-Consultants'!K8</f>
        <v>0</v>
      </c>
      <c r="Q32" s="37">
        <f t="shared" si="34"/>
        <v>0</v>
      </c>
      <c r="R32" s="38" t="e">
        <f t="shared" si="35"/>
        <v>#DIV/0!</v>
      </c>
      <c r="S32" s="89">
        <f t="shared" si="26"/>
        <v>6500</v>
      </c>
      <c r="T32" s="316" t="str">
        <f t="shared" si="27"/>
        <v>Consultants</v>
      </c>
      <c r="U32" s="316"/>
      <c r="V32" s="313"/>
      <c r="W32" s="36">
        <f t="shared" si="28"/>
        <v>0</v>
      </c>
      <c r="X32" s="237">
        <v>0</v>
      </c>
      <c r="Y32" s="37">
        <f>'CUFF-Consultants'!R8</f>
        <v>0</v>
      </c>
      <c r="Z32" s="37">
        <f t="shared" si="36"/>
        <v>0</v>
      </c>
      <c r="AA32" s="38" t="e">
        <f t="shared" si="37"/>
        <v>#DIV/0!</v>
      </c>
      <c r="AB32" s="89">
        <f t="shared" si="29"/>
        <v>6500</v>
      </c>
      <c r="AC32" s="316" t="str">
        <f t="shared" si="30"/>
        <v>Consultants</v>
      </c>
      <c r="AD32" s="316"/>
      <c r="AE32" s="313"/>
      <c r="AF32" s="36">
        <f t="shared" si="31"/>
        <v>0</v>
      </c>
      <c r="AG32" s="237">
        <v>0</v>
      </c>
      <c r="AH32" s="37">
        <f>'CUFF-Consultants'!Y8</f>
        <v>0</v>
      </c>
      <c r="AI32" s="36">
        <f t="shared" si="38"/>
        <v>0</v>
      </c>
      <c r="AJ32" s="38" t="e">
        <f t="shared" si="39"/>
        <v>#DIV/0!</v>
      </c>
    </row>
    <row r="33" spans="1:36" x14ac:dyDescent="0.25">
      <c r="A33" s="236">
        <v>7800</v>
      </c>
      <c r="B33" s="341" t="s">
        <v>24</v>
      </c>
      <c r="C33" s="341"/>
      <c r="D33" s="237"/>
      <c r="E33" s="198"/>
      <c r="F33" s="237">
        <v>0</v>
      </c>
      <c r="G33" s="37">
        <f>'CUFF-Insurance &amp; Bonding'!D8</f>
        <v>0</v>
      </c>
      <c r="H33" s="37">
        <f t="shared" si="32"/>
        <v>0</v>
      </c>
      <c r="I33" s="38" t="e">
        <f t="shared" si="33"/>
        <v>#DIV/0!</v>
      </c>
      <c r="J33" s="89">
        <f t="shared" si="23"/>
        <v>7800</v>
      </c>
      <c r="K33" s="316" t="str">
        <f t="shared" si="24"/>
        <v>Insurance &amp; Bonding</v>
      </c>
      <c r="L33" s="316"/>
      <c r="M33" s="313"/>
      <c r="N33" s="36">
        <f t="shared" si="25"/>
        <v>0</v>
      </c>
      <c r="O33" s="237">
        <v>0</v>
      </c>
      <c r="P33" s="37">
        <f>'CUFF-Insurance &amp; Bonding'!K8</f>
        <v>0</v>
      </c>
      <c r="Q33" s="37">
        <f t="shared" si="34"/>
        <v>0</v>
      </c>
      <c r="R33" s="38" t="e">
        <f t="shared" si="35"/>
        <v>#DIV/0!</v>
      </c>
      <c r="S33" s="89">
        <f t="shared" si="26"/>
        <v>7800</v>
      </c>
      <c r="T33" s="316" t="str">
        <f t="shared" si="27"/>
        <v>Insurance &amp; Bonding</v>
      </c>
      <c r="U33" s="316"/>
      <c r="V33" s="313"/>
      <c r="W33" s="36">
        <f t="shared" si="28"/>
        <v>0</v>
      </c>
      <c r="X33" s="237">
        <v>0</v>
      </c>
      <c r="Y33" s="37">
        <f>'CUFF-Insurance &amp; Bonding'!R8</f>
        <v>0</v>
      </c>
      <c r="Z33" s="37">
        <f t="shared" si="36"/>
        <v>0</v>
      </c>
      <c r="AA33" s="38" t="e">
        <f t="shared" si="37"/>
        <v>#DIV/0!</v>
      </c>
      <c r="AB33" s="89">
        <f t="shared" si="29"/>
        <v>7800</v>
      </c>
      <c r="AC33" s="316" t="str">
        <f t="shared" si="30"/>
        <v>Insurance &amp; Bonding</v>
      </c>
      <c r="AD33" s="316"/>
      <c r="AE33" s="313"/>
      <c r="AF33" s="36">
        <f t="shared" si="31"/>
        <v>0</v>
      </c>
      <c r="AG33" s="237">
        <v>0</v>
      </c>
      <c r="AH33" s="37">
        <f>'CUFF-Insurance &amp; Bonding'!Y8</f>
        <v>0</v>
      </c>
      <c r="AI33" s="36">
        <f t="shared" si="38"/>
        <v>0</v>
      </c>
      <c r="AJ33" s="38" t="e">
        <f t="shared" si="39"/>
        <v>#DIV/0!</v>
      </c>
    </row>
    <row r="34" spans="1:36" x14ac:dyDescent="0.25">
      <c r="A34" s="236">
        <v>6700</v>
      </c>
      <c r="B34" s="341" t="s">
        <v>25</v>
      </c>
      <c r="C34" s="341"/>
      <c r="D34" s="237"/>
      <c r="E34" s="198"/>
      <c r="F34" s="237">
        <v>0</v>
      </c>
      <c r="G34" s="37">
        <f>'CUFF-Leases'!D8</f>
        <v>0</v>
      </c>
      <c r="H34" s="37">
        <f t="shared" si="32"/>
        <v>0</v>
      </c>
      <c r="I34" s="38" t="e">
        <f t="shared" si="33"/>
        <v>#DIV/0!</v>
      </c>
      <c r="J34" s="89">
        <f t="shared" si="23"/>
        <v>6700</v>
      </c>
      <c r="K34" s="316" t="str">
        <f t="shared" si="24"/>
        <v>Leases</v>
      </c>
      <c r="L34" s="316"/>
      <c r="M34" s="313"/>
      <c r="N34" s="36">
        <f t="shared" si="25"/>
        <v>0</v>
      </c>
      <c r="O34" s="237">
        <v>0</v>
      </c>
      <c r="P34" s="37">
        <f>'CUFF-Leases'!K8</f>
        <v>0</v>
      </c>
      <c r="Q34" s="37">
        <f t="shared" si="34"/>
        <v>0</v>
      </c>
      <c r="R34" s="38" t="e">
        <f t="shared" si="35"/>
        <v>#DIV/0!</v>
      </c>
      <c r="S34" s="89">
        <f t="shared" si="26"/>
        <v>6700</v>
      </c>
      <c r="T34" s="316" t="str">
        <f t="shared" si="27"/>
        <v>Leases</v>
      </c>
      <c r="U34" s="316"/>
      <c r="V34" s="313"/>
      <c r="W34" s="36">
        <f t="shared" si="28"/>
        <v>0</v>
      </c>
      <c r="X34" s="237">
        <v>0</v>
      </c>
      <c r="Y34" s="37">
        <f>'CUFF-Leases'!R8</f>
        <v>0</v>
      </c>
      <c r="Z34" s="37">
        <f t="shared" si="36"/>
        <v>0</v>
      </c>
      <c r="AA34" s="38" t="e">
        <f t="shared" si="37"/>
        <v>#DIV/0!</v>
      </c>
      <c r="AB34" s="89">
        <f t="shared" si="29"/>
        <v>6700</v>
      </c>
      <c r="AC34" s="316" t="str">
        <f t="shared" si="30"/>
        <v>Leases</v>
      </c>
      <c r="AD34" s="316"/>
      <c r="AE34" s="313"/>
      <c r="AF34" s="36">
        <f t="shared" si="31"/>
        <v>0</v>
      </c>
      <c r="AG34" s="237">
        <v>0</v>
      </c>
      <c r="AH34" s="37">
        <f>'CUFF-Leases'!Y8</f>
        <v>0</v>
      </c>
      <c r="AI34" s="36">
        <f t="shared" si="38"/>
        <v>0</v>
      </c>
      <c r="AJ34" s="38" t="e">
        <f t="shared" si="39"/>
        <v>#DIV/0!</v>
      </c>
    </row>
    <row r="35" spans="1:36" x14ac:dyDescent="0.25">
      <c r="A35" s="236">
        <v>6600</v>
      </c>
      <c r="B35" s="341" t="s">
        <v>26</v>
      </c>
      <c r="C35" s="341"/>
      <c r="D35" s="237"/>
      <c r="E35" s="198"/>
      <c r="F35" s="237">
        <v>0</v>
      </c>
      <c r="G35" s="37">
        <f>'CUFF-Contract Services'!D8</f>
        <v>0</v>
      </c>
      <c r="H35" s="37">
        <f t="shared" si="32"/>
        <v>0</v>
      </c>
      <c r="I35" s="38" t="e">
        <f t="shared" si="33"/>
        <v>#DIV/0!</v>
      </c>
      <c r="J35" s="89">
        <f t="shared" si="23"/>
        <v>6600</v>
      </c>
      <c r="K35" s="316" t="str">
        <f t="shared" si="24"/>
        <v>Contract Services</v>
      </c>
      <c r="L35" s="316"/>
      <c r="M35" s="313"/>
      <c r="N35" s="36">
        <f t="shared" si="25"/>
        <v>0</v>
      </c>
      <c r="O35" s="237">
        <v>0</v>
      </c>
      <c r="P35" s="37">
        <f>'CUFF-Contract Services'!K8</f>
        <v>0</v>
      </c>
      <c r="Q35" s="37">
        <f t="shared" si="34"/>
        <v>0</v>
      </c>
      <c r="R35" s="38" t="e">
        <f t="shared" si="35"/>
        <v>#DIV/0!</v>
      </c>
      <c r="S35" s="89">
        <f t="shared" si="26"/>
        <v>6600</v>
      </c>
      <c r="T35" s="316" t="str">
        <f t="shared" si="27"/>
        <v>Contract Services</v>
      </c>
      <c r="U35" s="316"/>
      <c r="V35" s="313"/>
      <c r="W35" s="36">
        <f t="shared" si="28"/>
        <v>0</v>
      </c>
      <c r="X35" s="237">
        <v>0</v>
      </c>
      <c r="Y35" s="37">
        <f>'CUFF-Contract Services'!R8</f>
        <v>0</v>
      </c>
      <c r="Z35" s="37">
        <f t="shared" si="36"/>
        <v>0</v>
      </c>
      <c r="AA35" s="38" t="e">
        <f t="shared" si="37"/>
        <v>#DIV/0!</v>
      </c>
      <c r="AB35" s="89">
        <f t="shared" si="29"/>
        <v>6600</v>
      </c>
      <c r="AC35" s="316" t="str">
        <f t="shared" si="30"/>
        <v>Contract Services</v>
      </c>
      <c r="AD35" s="316"/>
      <c r="AE35" s="313"/>
      <c r="AF35" s="36">
        <f t="shared" si="31"/>
        <v>0</v>
      </c>
      <c r="AG35" s="237">
        <v>0</v>
      </c>
      <c r="AH35" s="37">
        <f>'CUFF-Contract Services'!Y8</f>
        <v>0</v>
      </c>
      <c r="AI35" s="36">
        <f t="shared" si="38"/>
        <v>0</v>
      </c>
      <c r="AJ35" s="38" t="e">
        <f t="shared" si="39"/>
        <v>#DIV/0!</v>
      </c>
    </row>
    <row r="36" spans="1:36" x14ac:dyDescent="0.25">
      <c r="A36" s="236">
        <v>6000</v>
      </c>
      <c r="B36" s="341" t="s">
        <v>8</v>
      </c>
      <c r="C36" s="341"/>
      <c r="D36" s="237"/>
      <c r="E36" s="198"/>
      <c r="F36" s="237">
        <v>0</v>
      </c>
      <c r="G36" s="37">
        <f>'CUFF-Supplies'!D8</f>
        <v>0</v>
      </c>
      <c r="H36" s="37">
        <f t="shared" si="32"/>
        <v>0</v>
      </c>
      <c r="I36" s="38" t="e">
        <f t="shared" si="33"/>
        <v>#DIV/0!</v>
      </c>
      <c r="J36" s="89">
        <f t="shared" si="23"/>
        <v>6000</v>
      </c>
      <c r="K36" s="316" t="str">
        <f t="shared" si="24"/>
        <v>Supplies</v>
      </c>
      <c r="L36" s="316"/>
      <c r="M36" s="313"/>
      <c r="N36" s="36">
        <f t="shared" si="25"/>
        <v>0</v>
      </c>
      <c r="O36" s="237">
        <v>0</v>
      </c>
      <c r="P36" s="37">
        <f>'CUFF-Supplies'!K8</f>
        <v>0</v>
      </c>
      <c r="Q36" s="37">
        <f t="shared" si="34"/>
        <v>0</v>
      </c>
      <c r="R36" s="38" t="e">
        <f t="shared" si="35"/>
        <v>#DIV/0!</v>
      </c>
      <c r="S36" s="89">
        <f t="shared" si="26"/>
        <v>6000</v>
      </c>
      <c r="T36" s="316" t="str">
        <f t="shared" si="27"/>
        <v>Supplies</v>
      </c>
      <c r="U36" s="316"/>
      <c r="V36" s="313"/>
      <c r="W36" s="36">
        <f t="shared" si="28"/>
        <v>0</v>
      </c>
      <c r="X36" s="237">
        <v>0</v>
      </c>
      <c r="Y36" s="37">
        <f>'CUFF-Supplies'!R8</f>
        <v>0</v>
      </c>
      <c r="Z36" s="37">
        <f t="shared" si="36"/>
        <v>0</v>
      </c>
      <c r="AA36" s="38" t="e">
        <f t="shared" si="37"/>
        <v>#DIV/0!</v>
      </c>
      <c r="AB36" s="89">
        <f t="shared" si="29"/>
        <v>6000</v>
      </c>
      <c r="AC36" s="316" t="str">
        <f t="shared" si="30"/>
        <v>Supplies</v>
      </c>
      <c r="AD36" s="316"/>
      <c r="AE36" s="313"/>
      <c r="AF36" s="36">
        <f t="shared" si="31"/>
        <v>0</v>
      </c>
      <c r="AG36" s="237">
        <v>0</v>
      </c>
      <c r="AH36" s="37">
        <f>'CUFF-Supplies'!Y8</f>
        <v>0</v>
      </c>
      <c r="AI36" s="36">
        <f t="shared" si="38"/>
        <v>0</v>
      </c>
      <c r="AJ36" s="38" t="e">
        <f t="shared" si="39"/>
        <v>#DIV/0!</v>
      </c>
    </row>
    <row r="37" spans="1:36" x14ac:dyDescent="0.25">
      <c r="A37" s="236">
        <v>7750</v>
      </c>
      <c r="B37" s="341" t="s">
        <v>27</v>
      </c>
      <c r="C37" s="341"/>
      <c r="D37" s="237"/>
      <c r="E37" s="198"/>
      <c r="F37" s="237">
        <v>0</v>
      </c>
      <c r="G37" s="37">
        <f>'CUFF-Maintenance Services'!D8</f>
        <v>0</v>
      </c>
      <c r="H37" s="37">
        <f t="shared" si="32"/>
        <v>0</v>
      </c>
      <c r="I37" s="38" t="e">
        <f>SUM(G37/(D37+F37))</f>
        <v>#DIV/0!</v>
      </c>
      <c r="J37" s="89">
        <f t="shared" si="23"/>
        <v>7750</v>
      </c>
      <c r="K37" s="316" t="str">
        <f t="shared" si="24"/>
        <v>Maintenance Services</v>
      </c>
      <c r="L37" s="316"/>
      <c r="M37" s="313"/>
      <c r="N37" s="36">
        <f t="shared" si="25"/>
        <v>0</v>
      </c>
      <c r="O37" s="237">
        <v>0</v>
      </c>
      <c r="P37" s="37">
        <f>'CUFF-Maintenance Services'!K8</f>
        <v>0</v>
      </c>
      <c r="Q37" s="37">
        <f t="shared" si="34"/>
        <v>0</v>
      </c>
      <c r="R37" s="38" t="e">
        <f t="shared" si="35"/>
        <v>#DIV/0!</v>
      </c>
      <c r="S37" s="89">
        <f t="shared" si="26"/>
        <v>7750</v>
      </c>
      <c r="T37" s="316" t="str">
        <f t="shared" si="27"/>
        <v>Maintenance Services</v>
      </c>
      <c r="U37" s="316"/>
      <c r="V37" s="313"/>
      <c r="W37" s="36">
        <f t="shared" si="28"/>
        <v>0</v>
      </c>
      <c r="X37" s="237">
        <v>0</v>
      </c>
      <c r="Y37" s="37">
        <f>'CUFF-Maintenance Services'!R8</f>
        <v>0</v>
      </c>
      <c r="Z37" s="37">
        <f t="shared" si="36"/>
        <v>0</v>
      </c>
      <c r="AA37" s="38" t="e">
        <f t="shared" si="37"/>
        <v>#DIV/0!</v>
      </c>
      <c r="AB37" s="89">
        <f t="shared" si="29"/>
        <v>7750</v>
      </c>
      <c r="AC37" s="316" t="str">
        <f t="shared" si="30"/>
        <v>Maintenance Services</v>
      </c>
      <c r="AD37" s="316"/>
      <c r="AE37" s="313"/>
      <c r="AF37" s="36">
        <f t="shared" si="31"/>
        <v>0</v>
      </c>
      <c r="AG37" s="237">
        <v>0</v>
      </c>
      <c r="AH37" s="37">
        <f>'CUFF-Maintenance Services'!Y8</f>
        <v>0</v>
      </c>
      <c r="AI37" s="36">
        <f t="shared" si="38"/>
        <v>0</v>
      </c>
      <c r="AJ37" s="38" t="e">
        <f t="shared" si="39"/>
        <v>#DIV/0!</v>
      </c>
    </row>
    <row r="38" spans="1:36" x14ac:dyDescent="0.25">
      <c r="A38" s="236">
        <v>7100</v>
      </c>
      <c r="B38" s="341" t="s">
        <v>9</v>
      </c>
      <c r="C38" s="341"/>
      <c r="D38" s="237"/>
      <c r="E38" s="198"/>
      <c r="F38" s="237">
        <v>0</v>
      </c>
      <c r="G38" s="37">
        <f>'CUFF-Telephone'!D8</f>
        <v>0</v>
      </c>
      <c r="H38" s="37">
        <f t="shared" si="32"/>
        <v>0</v>
      </c>
      <c r="I38" s="38" t="e">
        <f t="shared" si="33"/>
        <v>#DIV/0!</v>
      </c>
      <c r="J38" s="89">
        <f t="shared" si="23"/>
        <v>7100</v>
      </c>
      <c r="K38" s="316" t="str">
        <f t="shared" si="24"/>
        <v>Telephone</v>
      </c>
      <c r="L38" s="316"/>
      <c r="M38" s="313"/>
      <c r="N38" s="36">
        <f t="shared" si="25"/>
        <v>0</v>
      </c>
      <c r="O38" s="237">
        <v>0</v>
      </c>
      <c r="P38" s="37">
        <f>'CUFF-Telephone'!K8</f>
        <v>0</v>
      </c>
      <c r="Q38" s="37">
        <f t="shared" si="34"/>
        <v>0</v>
      </c>
      <c r="R38" s="38" t="e">
        <f t="shared" si="35"/>
        <v>#DIV/0!</v>
      </c>
      <c r="S38" s="89">
        <f t="shared" si="26"/>
        <v>7100</v>
      </c>
      <c r="T38" s="316" t="str">
        <f t="shared" si="27"/>
        <v>Telephone</v>
      </c>
      <c r="U38" s="316"/>
      <c r="V38" s="313"/>
      <c r="W38" s="36">
        <f t="shared" si="28"/>
        <v>0</v>
      </c>
      <c r="X38" s="237">
        <v>0</v>
      </c>
      <c r="Y38" s="37">
        <f>'CUFF-Telephone'!R8</f>
        <v>0</v>
      </c>
      <c r="Z38" s="37">
        <f t="shared" si="36"/>
        <v>0</v>
      </c>
      <c r="AA38" s="38" t="e">
        <f t="shared" si="37"/>
        <v>#DIV/0!</v>
      </c>
      <c r="AB38" s="89">
        <f t="shared" si="29"/>
        <v>7100</v>
      </c>
      <c r="AC38" s="316" t="str">
        <f t="shared" si="30"/>
        <v>Telephone</v>
      </c>
      <c r="AD38" s="316"/>
      <c r="AE38" s="313"/>
      <c r="AF38" s="36">
        <f t="shared" si="31"/>
        <v>0</v>
      </c>
      <c r="AG38" s="237">
        <v>0</v>
      </c>
      <c r="AH38" s="37">
        <f>'CUFF-Telephone'!Y8</f>
        <v>0</v>
      </c>
      <c r="AI38" s="36">
        <f t="shared" si="38"/>
        <v>0</v>
      </c>
      <c r="AJ38" s="38" t="e">
        <f t="shared" si="39"/>
        <v>#DIV/0!</v>
      </c>
    </row>
    <row r="39" spans="1:36" x14ac:dyDescent="0.25">
      <c r="A39" s="236">
        <v>6200</v>
      </c>
      <c r="B39" s="341" t="s">
        <v>16</v>
      </c>
      <c r="C39" s="341"/>
      <c r="D39" s="237"/>
      <c r="E39" s="198"/>
      <c r="F39" s="237">
        <v>0</v>
      </c>
      <c r="G39" s="37">
        <f>'CUFF-Postage &amp; Freight'!D8</f>
        <v>0</v>
      </c>
      <c r="H39" s="37">
        <f t="shared" si="32"/>
        <v>0</v>
      </c>
      <c r="I39" s="38" t="e">
        <f t="shared" si="33"/>
        <v>#DIV/0!</v>
      </c>
      <c r="J39" s="89">
        <f t="shared" si="23"/>
        <v>6200</v>
      </c>
      <c r="K39" s="316" t="str">
        <f t="shared" si="24"/>
        <v>Postage &amp; Freight</v>
      </c>
      <c r="L39" s="316"/>
      <c r="M39" s="313"/>
      <c r="N39" s="36">
        <f t="shared" si="25"/>
        <v>0</v>
      </c>
      <c r="O39" s="237">
        <v>0</v>
      </c>
      <c r="P39" s="37">
        <f>'CUFF-Postage &amp; Freight'!K8</f>
        <v>0</v>
      </c>
      <c r="Q39" s="37">
        <f t="shared" si="34"/>
        <v>0</v>
      </c>
      <c r="R39" s="38" t="e">
        <f t="shared" si="35"/>
        <v>#DIV/0!</v>
      </c>
      <c r="S39" s="89">
        <f t="shared" si="26"/>
        <v>6200</v>
      </c>
      <c r="T39" s="316" t="str">
        <f t="shared" si="27"/>
        <v>Postage &amp; Freight</v>
      </c>
      <c r="U39" s="316"/>
      <c r="V39" s="313"/>
      <c r="W39" s="36">
        <f t="shared" si="28"/>
        <v>0</v>
      </c>
      <c r="X39" s="237">
        <v>0</v>
      </c>
      <c r="Y39" s="37">
        <f>'CUFF-Postage &amp; Freight'!R8</f>
        <v>0</v>
      </c>
      <c r="Z39" s="37">
        <f t="shared" si="36"/>
        <v>0</v>
      </c>
      <c r="AA39" s="38" t="e">
        <f t="shared" si="37"/>
        <v>#DIV/0!</v>
      </c>
      <c r="AB39" s="89">
        <f t="shared" si="29"/>
        <v>6200</v>
      </c>
      <c r="AC39" s="316" t="str">
        <f t="shared" si="30"/>
        <v>Postage &amp; Freight</v>
      </c>
      <c r="AD39" s="316"/>
      <c r="AE39" s="313"/>
      <c r="AF39" s="36">
        <f t="shared" si="31"/>
        <v>0</v>
      </c>
      <c r="AG39" s="237">
        <v>0</v>
      </c>
      <c r="AH39" s="37">
        <f>'CUFF-Postage &amp; Freight'!Y8</f>
        <v>0</v>
      </c>
      <c r="AI39" s="36">
        <f t="shared" si="38"/>
        <v>0</v>
      </c>
      <c r="AJ39" s="38" t="e">
        <f t="shared" si="39"/>
        <v>#DIV/0!</v>
      </c>
    </row>
    <row r="40" spans="1:36" x14ac:dyDescent="0.25">
      <c r="A40" s="236">
        <v>7301</v>
      </c>
      <c r="B40" s="341" t="s">
        <v>28</v>
      </c>
      <c r="C40" s="341"/>
      <c r="D40" s="237"/>
      <c r="E40" s="198"/>
      <c r="F40" s="237">
        <v>0</v>
      </c>
      <c r="G40" s="37">
        <f>'CUFF-Fuel Costs'!D8</f>
        <v>0</v>
      </c>
      <c r="H40" s="37">
        <f t="shared" si="32"/>
        <v>0</v>
      </c>
      <c r="I40" s="38" t="e">
        <f t="shared" si="33"/>
        <v>#DIV/0!</v>
      </c>
      <c r="J40" s="89">
        <f t="shared" si="23"/>
        <v>7301</v>
      </c>
      <c r="K40" s="316" t="str">
        <f t="shared" si="24"/>
        <v>Fuel Costs</v>
      </c>
      <c r="L40" s="316"/>
      <c r="M40" s="313"/>
      <c r="N40" s="36">
        <f t="shared" si="25"/>
        <v>0</v>
      </c>
      <c r="O40" s="237">
        <v>0</v>
      </c>
      <c r="P40" s="37">
        <f>'CUFF-Fuel Costs'!K8</f>
        <v>0</v>
      </c>
      <c r="Q40" s="37">
        <f t="shared" si="34"/>
        <v>0</v>
      </c>
      <c r="R40" s="38" t="e">
        <f t="shared" si="35"/>
        <v>#DIV/0!</v>
      </c>
      <c r="S40" s="89">
        <f t="shared" si="26"/>
        <v>7301</v>
      </c>
      <c r="T40" s="316" t="str">
        <f t="shared" si="27"/>
        <v>Fuel Costs</v>
      </c>
      <c r="U40" s="316"/>
      <c r="V40" s="313"/>
      <c r="W40" s="36">
        <f t="shared" si="28"/>
        <v>0</v>
      </c>
      <c r="X40" s="237">
        <v>0</v>
      </c>
      <c r="Y40" s="37">
        <f>'CUFF-Fuel Costs'!R8</f>
        <v>0</v>
      </c>
      <c r="Z40" s="37">
        <f t="shared" si="36"/>
        <v>0</v>
      </c>
      <c r="AA40" s="38" t="e">
        <f t="shared" si="37"/>
        <v>#DIV/0!</v>
      </c>
      <c r="AB40" s="89">
        <f t="shared" si="29"/>
        <v>7301</v>
      </c>
      <c r="AC40" s="316" t="str">
        <f t="shared" si="30"/>
        <v>Fuel Costs</v>
      </c>
      <c r="AD40" s="316"/>
      <c r="AE40" s="313"/>
      <c r="AF40" s="36">
        <f t="shared" si="31"/>
        <v>0</v>
      </c>
      <c r="AG40" s="237">
        <v>0</v>
      </c>
      <c r="AH40" s="37">
        <f>'CUFF-Fuel Costs'!Y8</f>
        <v>0</v>
      </c>
      <c r="AI40" s="36">
        <f t="shared" si="38"/>
        <v>0</v>
      </c>
      <c r="AJ40" s="38" t="e">
        <f t="shared" si="39"/>
        <v>#DIV/0!</v>
      </c>
    </row>
    <row r="41" spans="1:36" x14ac:dyDescent="0.25">
      <c r="A41" s="236">
        <v>7400</v>
      </c>
      <c r="B41" s="341" t="s">
        <v>267</v>
      </c>
      <c r="C41" s="341"/>
      <c r="D41" s="237"/>
      <c r="E41" s="198"/>
      <c r="F41" s="237">
        <v>0</v>
      </c>
      <c r="G41" s="37">
        <f>'CUFF-Rent Expense'!D8</f>
        <v>0</v>
      </c>
      <c r="H41" s="37">
        <f t="shared" si="32"/>
        <v>0</v>
      </c>
      <c r="I41" s="38" t="e">
        <f t="shared" si="33"/>
        <v>#DIV/0!</v>
      </c>
      <c r="J41" s="89">
        <f t="shared" si="23"/>
        <v>7400</v>
      </c>
      <c r="K41" s="316" t="str">
        <f>B41</f>
        <v>Rent</v>
      </c>
      <c r="L41" s="316"/>
      <c r="M41" s="313"/>
      <c r="N41" s="36">
        <f t="shared" si="25"/>
        <v>0</v>
      </c>
      <c r="O41" s="237">
        <v>0</v>
      </c>
      <c r="P41" s="37">
        <f>'CUFF-Rent Expense'!K8</f>
        <v>0</v>
      </c>
      <c r="Q41" s="37">
        <f t="shared" si="34"/>
        <v>0</v>
      </c>
      <c r="R41" s="38" t="e">
        <f t="shared" si="35"/>
        <v>#DIV/0!</v>
      </c>
      <c r="S41" s="89">
        <f t="shared" si="26"/>
        <v>7400</v>
      </c>
      <c r="T41" s="316" t="str">
        <f>B41</f>
        <v>Rent</v>
      </c>
      <c r="U41" s="316"/>
      <c r="V41" s="313"/>
      <c r="W41" s="36">
        <f>Q41</f>
        <v>0</v>
      </c>
      <c r="X41" s="237">
        <v>0</v>
      </c>
      <c r="Y41" s="37">
        <f>'CUFF-Rent Expense'!R8</f>
        <v>0</v>
      </c>
      <c r="Z41" s="37">
        <f t="shared" si="36"/>
        <v>0</v>
      </c>
      <c r="AA41" s="38" t="e">
        <f t="shared" si="37"/>
        <v>#DIV/0!</v>
      </c>
      <c r="AB41" s="89">
        <f t="shared" si="29"/>
        <v>7400</v>
      </c>
      <c r="AC41" s="316" t="str">
        <f>B41</f>
        <v>Rent</v>
      </c>
      <c r="AD41" s="316"/>
      <c r="AE41" s="313"/>
      <c r="AF41" s="36">
        <f>Z41</f>
        <v>0</v>
      </c>
      <c r="AG41" s="237">
        <v>0</v>
      </c>
      <c r="AH41" s="37">
        <f>'CUFF-Rent Expense'!Y8</f>
        <v>0</v>
      </c>
      <c r="AI41" s="36">
        <f t="shared" si="38"/>
        <v>0</v>
      </c>
      <c r="AJ41" s="38" t="e">
        <f t="shared" si="39"/>
        <v>#DIV/0!</v>
      </c>
    </row>
    <row r="42" spans="1:36" x14ac:dyDescent="0.25">
      <c r="A42" s="236">
        <v>7900</v>
      </c>
      <c r="B42" s="341" t="s">
        <v>29</v>
      </c>
      <c r="C42" s="341"/>
      <c r="D42" s="237"/>
      <c r="E42" s="198"/>
      <c r="F42" s="237">
        <v>0</v>
      </c>
      <c r="G42" s="37">
        <f>'CUFF-Utilities'!D8</f>
        <v>0</v>
      </c>
      <c r="H42" s="37">
        <f t="shared" si="32"/>
        <v>0</v>
      </c>
      <c r="I42" s="38" t="e">
        <f t="shared" si="33"/>
        <v>#DIV/0!</v>
      </c>
      <c r="J42" s="89">
        <f t="shared" si="23"/>
        <v>7900</v>
      </c>
      <c r="K42" s="316" t="str">
        <f t="shared" si="24"/>
        <v>Utilities</v>
      </c>
      <c r="L42" s="316"/>
      <c r="M42" s="313"/>
      <c r="N42" s="36">
        <f t="shared" si="25"/>
        <v>0</v>
      </c>
      <c r="O42" s="237">
        <v>0</v>
      </c>
      <c r="P42" s="37">
        <f>'CUFF-Utilities'!K8</f>
        <v>0</v>
      </c>
      <c r="Q42" s="37">
        <f t="shared" si="34"/>
        <v>0</v>
      </c>
      <c r="R42" s="38" t="e">
        <f t="shared" si="35"/>
        <v>#DIV/0!</v>
      </c>
      <c r="S42" s="89">
        <f t="shared" si="26"/>
        <v>7900</v>
      </c>
      <c r="T42" s="316" t="str">
        <f t="shared" si="27"/>
        <v>Utilities</v>
      </c>
      <c r="U42" s="316"/>
      <c r="V42" s="313"/>
      <c r="W42" s="36">
        <f t="shared" si="28"/>
        <v>0</v>
      </c>
      <c r="X42" s="237">
        <v>0</v>
      </c>
      <c r="Y42" s="37">
        <f>'CUFF-Utilities'!R8</f>
        <v>0</v>
      </c>
      <c r="Z42" s="37">
        <f t="shared" si="36"/>
        <v>0</v>
      </c>
      <c r="AA42" s="38" t="e">
        <f t="shared" si="37"/>
        <v>#DIV/0!</v>
      </c>
      <c r="AB42" s="89">
        <f t="shared" si="29"/>
        <v>7900</v>
      </c>
      <c r="AC42" s="316" t="str">
        <f t="shared" si="30"/>
        <v>Utilities</v>
      </c>
      <c r="AD42" s="316"/>
      <c r="AE42" s="313"/>
      <c r="AF42" s="36">
        <f t="shared" si="31"/>
        <v>0</v>
      </c>
      <c r="AG42" s="237">
        <v>0</v>
      </c>
      <c r="AH42" s="37">
        <f>'CUFF-Utilities'!Y8</f>
        <v>0</v>
      </c>
      <c r="AI42" s="36">
        <f t="shared" si="38"/>
        <v>0</v>
      </c>
      <c r="AJ42" s="38" t="e">
        <f t="shared" si="39"/>
        <v>#DIV/0!</v>
      </c>
    </row>
    <row r="43" spans="1:36" x14ac:dyDescent="0.25">
      <c r="A43" s="236">
        <v>6300</v>
      </c>
      <c r="B43" s="341" t="s">
        <v>10</v>
      </c>
      <c r="C43" s="341"/>
      <c r="D43" s="237"/>
      <c r="E43" s="198"/>
      <c r="F43" s="237">
        <v>0</v>
      </c>
      <c r="G43" s="37">
        <f>'CUFF-Printing &amp; Publication'!D8</f>
        <v>0</v>
      </c>
      <c r="H43" s="37">
        <f t="shared" si="32"/>
        <v>0</v>
      </c>
      <c r="I43" s="38" t="e">
        <f t="shared" si="33"/>
        <v>#DIV/0!</v>
      </c>
      <c r="J43" s="89">
        <f t="shared" si="23"/>
        <v>6300</v>
      </c>
      <c r="K43" s="316" t="str">
        <f t="shared" si="24"/>
        <v>Printing &amp; Publication</v>
      </c>
      <c r="L43" s="316"/>
      <c r="M43" s="313"/>
      <c r="N43" s="36">
        <f t="shared" si="25"/>
        <v>0</v>
      </c>
      <c r="O43" s="237">
        <v>0</v>
      </c>
      <c r="P43" s="37">
        <f>'CUFF-Printing &amp; Publication'!K8</f>
        <v>0</v>
      </c>
      <c r="Q43" s="37">
        <f t="shared" si="34"/>
        <v>0</v>
      </c>
      <c r="R43" s="38" t="e">
        <f t="shared" si="35"/>
        <v>#DIV/0!</v>
      </c>
      <c r="S43" s="89">
        <f t="shared" si="26"/>
        <v>6300</v>
      </c>
      <c r="T43" s="316" t="str">
        <f t="shared" si="27"/>
        <v>Printing &amp; Publication</v>
      </c>
      <c r="U43" s="316"/>
      <c r="V43" s="313"/>
      <c r="W43" s="36">
        <f t="shared" si="28"/>
        <v>0</v>
      </c>
      <c r="X43" s="237">
        <v>0</v>
      </c>
      <c r="Y43" s="37">
        <f>'CUFF-Printing &amp; Publication'!R8</f>
        <v>0</v>
      </c>
      <c r="Z43" s="37">
        <f t="shared" si="36"/>
        <v>0</v>
      </c>
      <c r="AA43" s="38" t="e">
        <f t="shared" si="37"/>
        <v>#DIV/0!</v>
      </c>
      <c r="AB43" s="89">
        <f t="shared" si="29"/>
        <v>6300</v>
      </c>
      <c r="AC43" s="316" t="str">
        <f t="shared" si="30"/>
        <v>Printing &amp; Publication</v>
      </c>
      <c r="AD43" s="316"/>
      <c r="AE43" s="313"/>
      <c r="AF43" s="36">
        <f t="shared" si="31"/>
        <v>0</v>
      </c>
      <c r="AG43" s="237">
        <v>0</v>
      </c>
      <c r="AH43" s="37">
        <f>'CUFF-Printing &amp; Publication'!Y8</f>
        <v>0</v>
      </c>
      <c r="AI43" s="36">
        <f t="shared" si="38"/>
        <v>0</v>
      </c>
      <c r="AJ43" s="38" t="e">
        <f t="shared" si="39"/>
        <v>#DIV/0!</v>
      </c>
    </row>
    <row r="44" spans="1:36" x14ac:dyDescent="0.25">
      <c r="A44" s="236">
        <v>8700</v>
      </c>
      <c r="B44" s="341" t="s">
        <v>30</v>
      </c>
      <c r="C44" s="341"/>
      <c r="D44" s="237"/>
      <c r="E44" s="198"/>
      <c r="F44" s="237">
        <v>0</v>
      </c>
      <c r="G44" s="37">
        <f>'CUFF-Bank Charges'!D8</f>
        <v>0</v>
      </c>
      <c r="H44" s="37">
        <f t="shared" si="32"/>
        <v>0</v>
      </c>
      <c r="I44" s="38" t="e">
        <f t="shared" si="33"/>
        <v>#DIV/0!</v>
      </c>
      <c r="J44" s="89">
        <f t="shared" si="23"/>
        <v>8700</v>
      </c>
      <c r="K44" s="316" t="str">
        <f t="shared" si="24"/>
        <v>Bank Charges</v>
      </c>
      <c r="L44" s="316"/>
      <c r="M44" s="313"/>
      <c r="N44" s="36">
        <f t="shared" si="25"/>
        <v>0</v>
      </c>
      <c r="O44" s="237">
        <v>0</v>
      </c>
      <c r="P44" s="37">
        <f>'CUFF-Bank Charges'!K8</f>
        <v>0</v>
      </c>
      <c r="Q44" s="37">
        <f t="shared" si="34"/>
        <v>0</v>
      </c>
      <c r="R44" s="38" t="e">
        <f t="shared" si="35"/>
        <v>#DIV/0!</v>
      </c>
      <c r="S44" s="89">
        <f t="shared" si="26"/>
        <v>8700</v>
      </c>
      <c r="T44" s="316" t="str">
        <f t="shared" si="27"/>
        <v>Bank Charges</v>
      </c>
      <c r="U44" s="316"/>
      <c r="V44" s="313"/>
      <c r="W44" s="36">
        <f t="shared" si="28"/>
        <v>0</v>
      </c>
      <c r="X44" s="237">
        <v>0</v>
      </c>
      <c r="Y44" s="37">
        <f>'CUFF-Bank Charges'!R8</f>
        <v>0</v>
      </c>
      <c r="Z44" s="37">
        <f t="shared" si="36"/>
        <v>0</v>
      </c>
      <c r="AA44" s="38" t="e">
        <f t="shared" si="37"/>
        <v>#DIV/0!</v>
      </c>
      <c r="AB44" s="89">
        <f t="shared" si="29"/>
        <v>8700</v>
      </c>
      <c r="AC44" s="316" t="str">
        <f t="shared" si="30"/>
        <v>Bank Charges</v>
      </c>
      <c r="AD44" s="316"/>
      <c r="AE44" s="313"/>
      <c r="AF44" s="36">
        <f t="shared" si="31"/>
        <v>0</v>
      </c>
      <c r="AG44" s="237">
        <v>0</v>
      </c>
      <c r="AH44" s="37">
        <f>'CUFF-Bank Charges'!Y8</f>
        <v>0</v>
      </c>
      <c r="AI44" s="36">
        <f t="shared" si="38"/>
        <v>0</v>
      </c>
      <c r="AJ44" s="38" t="e">
        <f t="shared" si="39"/>
        <v>#DIV/0!</v>
      </c>
    </row>
    <row r="45" spans="1:36" x14ac:dyDescent="0.25">
      <c r="A45" s="236">
        <v>8200</v>
      </c>
      <c r="B45" s="353" t="s">
        <v>225</v>
      </c>
      <c r="C45" s="353"/>
      <c r="D45" s="237"/>
      <c r="E45" s="198"/>
      <c r="F45" s="237">
        <v>0</v>
      </c>
      <c r="G45" s="37">
        <f>'CUFF-NonSensitive Equipment'!D8</f>
        <v>0</v>
      </c>
      <c r="H45" s="37">
        <f t="shared" si="32"/>
        <v>0</v>
      </c>
      <c r="I45" s="38" t="e">
        <f t="shared" si="33"/>
        <v>#DIV/0!</v>
      </c>
      <c r="J45" s="89">
        <f t="shared" si="23"/>
        <v>8200</v>
      </c>
      <c r="K45" s="319" t="str">
        <f t="shared" si="24"/>
        <v>Non-Sensitive Equipment (&gt;3k)</v>
      </c>
      <c r="L45" s="319"/>
      <c r="M45" s="313"/>
      <c r="N45" s="36">
        <f t="shared" si="25"/>
        <v>0</v>
      </c>
      <c r="O45" s="237">
        <v>0</v>
      </c>
      <c r="P45" s="37">
        <f>'CUFF-NonSensitive Equipment'!K8</f>
        <v>0</v>
      </c>
      <c r="Q45" s="37">
        <f t="shared" si="34"/>
        <v>0</v>
      </c>
      <c r="R45" s="38" t="e">
        <f t="shared" si="35"/>
        <v>#DIV/0!</v>
      </c>
      <c r="S45" s="89">
        <f t="shared" si="26"/>
        <v>8200</v>
      </c>
      <c r="T45" s="319" t="str">
        <f t="shared" si="27"/>
        <v>Non-Sensitive Equipment (&gt;3k)</v>
      </c>
      <c r="U45" s="319"/>
      <c r="V45" s="313"/>
      <c r="W45" s="36">
        <f t="shared" si="28"/>
        <v>0</v>
      </c>
      <c r="X45" s="237">
        <v>0</v>
      </c>
      <c r="Y45" s="37">
        <f>'CUFF-NonSensitive Equipment'!R8</f>
        <v>0</v>
      </c>
      <c r="Z45" s="37">
        <f t="shared" si="36"/>
        <v>0</v>
      </c>
      <c r="AA45" s="38" t="e">
        <f t="shared" si="37"/>
        <v>#DIV/0!</v>
      </c>
      <c r="AB45" s="89">
        <f t="shared" si="29"/>
        <v>8200</v>
      </c>
      <c r="AC45" s="319" t="str">
        <f t="shared" si="30"/>
        <v>Non-Sensitive Equipment (&gt;3k)</v>
      </c>
      <c r="AD45" s="319"/>
      <c r="AE45" s="313"/>
      <c r="AF45" s="36">
        <f t="shared" si="31"/>
        <v>0</v>
      </c>
      <c r="AG45" s="237">
        <v>0</v>
      </c>
      <c r="AH45" s="37">
        <f>'CUFF-NonSensitive Equipment'!Y8</f>
        <v>0</v>
      </c>
      <c r="AI45" s="36">
        <f t="shared" si="38"/>
        <v>0</v>
      </c>
      <c r="AJ45" s="38" t="e">
        <f t="shared" si="39"/>
        <v>#DIV/0!</v>
      </c>
    </row>
    <row r="46" spans="1:36" ht="12.6" thickBot="1" x14ac:dyDescent="0.3">
      <c r="A46" s="238">
        <v>8100</v>
      </c>
      <c r="B46" s="354" t="s">
        <v>226</v>
      </c>
      <c r="C46" s="354"/>
      <c r="D46" s="239"/>
      <c r="E46" s="199"/>
      <c r="F46" s="239">
        <v>0</v>
      </c>
      <c r="G46" s="39">
        <f>'CUFF-Sensitive Equipment'!D8</f>
        <v>0</v>
      </c>
      <c r="H46" s="152">
        <f t="shared" si="32"/>
        <v>0</v>
      </c>
      <c r="I46" s="40" t="e">
        <f t="shared" si="33"/>
        <v>#DIV/0!</v>
      </c>
      <c r="J46" s="125">
        <f t="shared" si="23"/>
        <v>8100</v>
      </c>
      <c r="K46" s="318" t="str">
        <f t="shared" si="24"/>
        <v>Sensitive Equipment (&lt;3K)</v>
      </c>
      <c r="L46" s="318"/>
      <c r="M46" s="314"/>
      <c r="N46" s="49">
        <f t="shared" si="25"/>
        <v>0</v>
      </c>
      <c r="O46" s="239">
        <v>0</v>
      </c>
      <c r="P46" s="39">
        <f>'CUFF-Sensitive Equipment'!K8</f>
        <v>0</v>
      </c>
      <c r="Q46" s="39">
        <f t="shared" si="34"/>
        <v>0</v>
      </c>
      <c r="R46" s="40" t="e">
        <f t="shared" si="35"/>
        <v>#DIV/0!</v>
      </c>
      <c r="S46" s="125">
        <f t="shared" si="26"/>
        <v>8100</v>
      </c>
      <c r="T46" s="318" t="str">
        <f t="shared" si="27"/>
        <v>Sensitive Equipment (&lt;3K)</v>
      </c>
      <c r="U46" s="318"/>
      <c r="V46" s="314"/>
      <c r="W46" s="49">
        <f t="shared" si="28"/>
        <v>0</v>
      </c>
      <c r="X46" s="239">
        <v>0</v>
      </c>
      <c r="Y46" s="39">
        <f>'CUFF-Sensitive Equipment'!R8</f>
        <v>0</v>
      </c>
      <c r="Z46" s="39">
        <f t="shared" si="36"/>
        <v>0</v>
      </c>
      <c r="AA46" s="40" t="e">
        <f t="shared" si="37"/>
        <v>#DIV/0!</v>
      </c>
      <c r="AB46" s="125">
        <f t="shared" si="29"/>
        <v>8100</v>
      </c>
      <c r="AC46" s="318" t="str">
        <f t="shared" si="30"/>
        <v>Sensitive Equipment (&lt;3K)</v>
      </c>
      <c r="AD46" s="318"/>
      <c r="AE46" s="314"/>
      <c r="AF46" s="49">
        <f t="shared" si="31"/>
        <v>0</v>
      </c>
      <c r="AG46" s="239">
        <v>0</v>
      </c>
      <c r="AH46" s="39">
        <f>'CUFF-Sensitive Equipment'!Y8</f>
        <v>0</v>
      </c>
      <c r="AI46" s="49">
        <f t="shared" si="38"/>
        <v>0</v>
      </c>
      <c r="AJ46" s="40" t="e">
        <f t="shared" si="39"/>
        <v>#DIV/0!</v>
      </c>
    </row>
    <row r="47" spans="1:36" x14ac:dyDescent="0.25">
      <c r="A47" s="242"/>
      <c r="B47" s="317" t="s">
        <v>43</v>
      </c>
      <c r="C47" s="317"/>
      <c r="D47" s="243">
        <f>SUM(D20:D46)</f>
        <v>0</v>
      </c>
      <c r="E47" s="249"/>
      <c r="F47" s="249">
        <f t="shared" ref="F47:G47" si="40">SUM(F20:F46)</f>
        <v>0</v>
      </c>
      <c r="G47" s="249">
        <f t="shared" si="40"/>
        <v>0</v>
      </c>
      <c r="H47" s="250">
        <f>D47+E47+F47-G47</f>
        <v>0</v>
      </c>
      <c r="I47" s="251" t="e">
        <f t="shared" si="33"/>
        <v>#DIV/0!</v>
      </c>
      <c r="J47" s="242"/>
      <c r="K47" s="317" t="s">
        <v>43</v>
      </c>
      <c r="L47" s="317"/>
      <c r="M47" s="243">
        <f>SUM(M20:M46)</f>
        <v>0</v>
      </c>
      <c r="N47" s="243">
        <f>SUM(N20:N46)</f>
        <v>0</v>
      </c>
      <c r="O47" s="243">
        <f t="shared" ref="O47:P47" si="41">SUM(O20:O46)</f>
        <v>0</v>
      </c>
      <c r="P47" s="243">
        <f t="shared" si="41"/>
        <v>0</v>
      </c>
      <c r="Q47" s="247">
        <f>M47+N47+O47-P47</f>
        <v>0</v>
      </c>
      <c r="R47" s="248" t="e">
        <f t="shared" si="35"/>
        <v>#DIV/0!</v>
      </c>
      <c r="S47" s="242"/>
      <c r="T47" s="317" t="s">
        <v>43</v>
      </c>
      <c r="U47" s="317"/>
      <c r="V47" s="243">
        <f>SUM(V20:V46)</f>
        <v>0</v>
      </c>
      <c r="W47" s="243">
        <f>SUM(W20:W46)</f>
        <v>0</v>
      </c>
      <c r="X47" s="243">
        <f t="shared" ref="X47:Y47" si="42">SUM(X20:X46)</f>
        <v>0</v>
      </c>
      <c r="Y47" s="243">
        <f t="shared" si="42"/>
        <v>0</v>
      </c>
      <c r="Z47" s="254">
        <f>V47+W47+X47-Y47</f>
        <v>0</v>
      </c>
      <c r="AA47" s="248" t="e">
        <f t="shared" si="37"/>
        <v>#DIV/0!</v>
      </c>
      <c r="AB47" s="242"/>
      <c r="AC47" s="317" t="s">
        <v>43</v>
      </c>
      <c r="AD47" s="317"/>
      <c r="AE47" s="243">
        <f>SUM(AE20:AE46)</f>
        <v>0</v>
      </c>
      <c r="AF47" s="243">
        <f>SUM(AF20:AF46)</f>
        <v>0</v>
      </c>
      <c r="AG47" s="243">
        <f t="shared" ref="AG47:AH47" si="43">SUM(AG20:AG46)</f>
        <v>0</v>
      </c>
      <c r="AH47" s="243">
        <f t="shared" si="43"/>
        <v>0</v>
      </c>
      <c r="AI47" s="255">
        <f>AE47+AF47+AG47-AH47</f>
        <v>0</v>
      </c>
      <c r="AJ47" s="248" t="e">
        <f t="shared" si="39"/>
        <v>#DIV/0!</v>
      </c>
    </row>
    <row r="48" spans="1:36" ht="12.6" thickBot="1" x14ac:dyDescent="0.3">
      <c r="A48" s="240">
        <v>9900</v>
      </c>
      <c r="B48" s="350" t="s">
        <v>236</v>
      </c>
      <c r="C48" s="350"/>
      <c r="D48" s="241"/>
      <c r="E48" s="200"/>
      <c r="F48" s="241">
        <v>0</v>
      </c>
      <c r="G48" s="41">
        <f>'CUFF-Indirect Costs - Expense'!D8</f>
        <v>0</v>
      </c>
      <c r="H48" s="41">
        <f>D48+E48+F48-G48</f>
        <v>0</v>
      </c>
      <c r="I48" s="42" t="e">
        <f>SUM(G48/(D48+F48))</f>
        <v>#DIV/0!</v>
      </c>
      <c r="J48" s="126">
        <f>A48</f>
        <v>9900</v>
      </c>
      <c r="K48" s="355" t="str">
        <f>B48</f>
        <v>Indirect Costs</v>
      </c>
      <c r="L48" s="355"/>
      <c r="M48" s="315"/>
      <c r="N48" s="90">
        <f>H48</f>
        <v>0</v>
      </c>
      <c r="O48" s="241">
        <v>0</v>
      </c>
      <c r="P48" s="41">
        <f>'CUFF-Indirect Costs - Expense'!K8</f>
        <v>0</v>
      </c>
      <c r="Q48" s="41">
        <f>M48+N48+O48-P48</f>
        <v>0</v>
      </c>
      <c r="R48" s="42" t="e">
        <f>SUM(P48/(M48+O48))</f>
        <v>#DIV/0!</v>
      </c>
      <c r="S48" s="89">
        <f>A48</f>
        <v>9900</v>
      </c>
      <c r="T48" s="316" t="str">
        <f>B48</f>
        <v>Indirect Costs</v>
      </c>
      <c r="U48" s="316"/>
      <c r="V48" s="313"/>
      <c r="W48" s="36">
        <f>$Q$48</f>
        <v>0</v>
      </c>
      <c r="X48" s="237">
        <v>0</v>
      </c>
      <c r="Y48" s="37">
        <f>'CUFF-Indirect Costs - Expense'!R8</f>
        <v>0</v>
      </c>
      <c r="Z48" s="37">
        <f>V48+W48+X48-Y48</f>
        <v>0</v>
      </c>
      <c r="AA48" s="38" t="e">
        <f>SUM(Y48/(V48+X48))</f>
        <v>#DIV/0!</v>
      </c>
      <c r="AB48" s="89">
        <f>A48</f>
        <v>9900</v>
      </c>
      <c r="AC48" s="316" t="str">
        <f>B48</f>
        <v>Indirect Costs</v>
      </c>
      <c r="AD48" s="316"/>
      <c r="AE48" s="313"/>
      <c r="AF48" s="36">
        <f>$Z$48</f>
        <v>0</v>
      </c>
      <c r="AG48" s="237">
        <v>0</v>
      </c>
      <c r="AH48" s="37">
        <f>'CUFF-Indirect Costs - Expense'!Y8</f>
        <v>0</v>
      </c>
      <c r="AI48" s="37">
        <f>AE48+AF48+AG48-AH48</f>
        <v>0</v>
      </c>
      <c r="AJ48" s="38" t="e">
        <f>SUM(AH48/(AE48+AG48))</f>
        <v>#DIV/0!</v>
      </c>
    </row>
    <row r="49" spans="1:36" ht="13.2" thickTop="1" thickBot="1" x14ac:dyDescent="0.3">
      <c r="A49" s="351" t="s">
        <v>179</v>
      </c>
      <c r="B49" s="352"/>
      <c r="C49" s="352"/>
      <c r="D49" s="209">
        <f>SUM(D47:D48)</f>
        <v>0</v>
      </c>
      <c r="E49" s="209"/>
      <c r="F49" s="209">
        <f t="shared" ref="F49:G49" si="44">SUM(F47:F48)</f>
        <v>0</v>
      </c>
      <c r="G49" s="209">
        <f t="shared" si="44"/>
        <v>0</v>
      </c>
      <c r="H49" s="225">
        <f>D49+E49+F49-G49</f>
        <v>0</v>
      </c>
      <c r="I49" s="244" t="e">
        <f>SUM(G49/D49)</f>
        <v>#DIV/0!</v>
      </c>
      <c r="J49" s="351" t="s">
        <v>179</v>
      </c>
      <c r="K49" s="352"/>
      <c r="L49" s="352"/>
      <c r="M49" s="245">
        <f>SUM(M47:M48)</f>
        <v>0</v>
      </c>
      <c r="N49" s="245">
        <f>SUM(N47:N48)</f>
        <v>0</v>
      </c>
      <c r="O49" s="245">
        <f t="shared" ref="O49:P49" si="45">SUM(O47:O48)</f>
        <v>0</v>
      </c>
      <c r="P49" s="245">
        <f t="shared" si="45"/>
        <v>0</v>
      </c>
      <c r="Q49" s="246">
        <f>M49+N49+O49-P49</f>
        <v>0</v>
      </c>
      <c r="R49" s="221" t="e">
        <f>SUM(P49/M49)</f>
        <v>#DIV/0!</v>
      </c>
      <c r="S49" s="356" t="s">
        <v>179</v>
      </c>
      <c r="T49" s="330"/>
      <c r="U49" s="330"/>
      <c r="V49" s="256">
        <f>SUM(V47:V48)</f>
        <v>0</v>
      </c>
      <c r="W49" s="256">
        <f>SUM(W47:W48)</f>
        <v>0</v>
      </c>
      <c r="X49" s="256">
        <f t="shared" ref="X49:Y49" si="46">SUM(X47:X48)</f>
        <v>0</v>
      </c>
      <c r="Y49" s="256">
        <f t="shared" si="46"/>
        <v>0</v>
      </c>
      <c r="Z49" s="257">
        <f>V49+W49+X49-Y49</f>
        <v>0</v>
      </c>
      <c r="AA49" s="253" t="e">
        <f>SUM(Y49/V49)</f>
        <v>#DIV/0!</v>
      </c>
      <c r="AB49" s="356" t="s">
        <v>179</v>
      </c>
      <c r="AC49" s="330"/>
      <c r="AD49" s="330"/>
      <c r="AE49" s="256">
        <f>SUM(AE47:AE48)</f>
        <v>0</v>
      </c>
      <c r="AF49" s="256">
        <f>SUM(AF47:AF48)</f>
        <v>0</v>
      </c>
      <c r="AG49" s="256">
        <f t="shared" ref="AG49:AH49" si="47">SUM(AG47:AG48)</f>
        <v>0</v>
      </c>
      <c r="AH49" s="256">
        <f t="shared" si="47"/>
        <v>0</v>
      </c>
      <c r="AI49" s="257">
        <f>AE49+AF49+AG49-AH49</f>
        <v>0</v>
      </c>
      <c r="AJ49" s="253" t="e">
        <f>SUM(AH49/AE49)</f>
        <v>#DIV/0!</v>
      </c>
    </row>
    <row r="50" spans="1:36" x14ac:dyDescent="0.25">
      <c r="A50" s="85"/>
      <c r="B50" s="60"/>
      <c r="C50" s="60"/>
      <c r="D50" s="61"/>
      <c r="E50" s="61"/>
      <c r="F50" s="61"/>
      <c r="G50" s="61"/>
      <c r="H50" s="62"/>
      <c r="I50" s="63"/>
      <c r="J50" s="85"/>
      <c r="K50" s="60"/>
      <c r="L50" s="60"/>
      <c r="M50" s="61"/>
      <c r="N50" s="61"/>
      <c r="O50" s="61"/>
      <c r="P50" s="61"/>
      <c r="Q50" s="62"/>
      <c r="R50" s="63"/>
      <c r="S50" s="85"/>
      <c r="T50" s="60"/>
      <c r="U50" s="60"/>
      <c r="V50" s="61"/>
      <c r="W50" s="61"/>
      <c r="X50" s="61"/>
      <c r="Y50" s="61"/>
      <c r="Z50" s="62"/>
      <c r="AA50" s="63"/>
      <c r="AB50" s="85"/>
      <c r="AC50" s="60"/>
      <c r="AD50" s="60"/>
      <c r="AE50" s="61"/>
      <c r="AF50" s="61"/>
      <c r="AG50" s="61"/>
      <c r="AH50" s="61"/>
      <c r="AI50" s="62"/>
      <c r="AJ50" s="63"/>
    </row>
    <row r="51" spans="1:36" ht="12.6" thickBot="1" x14ac:dyDescent="0.3">
      <c r="A51" s="348" t="s">
        <v>247</v>
      </c>
      <c r="B51" s="349"/>
      <c r="C51" s="349"/>
      <c r="D51" s="252">
        <f>SUM(D17+D49)</f>
        <v>0</v>
      </c>
      <c r="E51" s="252"/>
      <c r="F51" s="252"/>
      <c r="G51" s="252">
        <f>SUM(G17+G49)</f>
        <v>0</v>
      </c>
      <c r="H51" s="252"/>
      <c r="I51" s="253"/>
      <c r="J51" s="348" t="s">
        <v>247</v>
      </c>
      <c r="K51" s="349"/>
      <c r="L51" s="349"/>
      <c r="M51" s="252">
        <f>SUM(M17+M49)</f>
        <v>0</v>
      </c>
      <c r="N51" s="252"/>
      <c r="O51" s="252"/>
      <c r="P51" s="252">
        <f>SUM(P17+P49)</f>
        <v>0</v>
      </c>
      <c r="Q51" s="252"/>
      <c r="R51" s="253"/>
      <c r="S51" s="348" t="s">
        <v>247</v>
      </c>
      <c r="T51" s="349"/>
      <c r="U51" s="349"/>
      <c r="V51" s="252">
        <f>SUM(V17+V49)</f>
        <v>0</v>
      </c>
      <c r="W51" s="252"/>
      <c r="X51" s="252"/>
      <c r="Y51" s="252">
        <f>SUM(Y17+Y49)</f>
        <v>0</v>
      </c>
      <c r="Z51" s="252"/>
      <c r="AA51" s="253"/>
      <c r="AB51" s="348" t="s">
        <v>247</v>
      </c>
      <c r="AC51" s="349"/>
      <c r="AD51" s="349"/>
      <c r="AE51" s="252">
        <f>SUM(AE17+AE49)</f>
        <v>0</v>
      </c>
      <c r="AF51" s="252"/>
      <c r="AG51" s="252"/>
      <c r="AH51" s="252">
        <f>SUM(AH17+AH49)</f>
        <v>0</v>
      </c>
      <c r="AI51" s="252"/>
      <c r="AJ51" s="253"/>
    </row>
    <row r="52" spans="1:36" x14ac:dyDescent="0.25">
      <c r="I52" s="43"/>
    </row>
  </sheetData>
  <sheetProtection algorithmName="SHA-512" hashValue="bX4q5X8/Y1GXau4Mth4ynJ/Fp7CEGF9srReTBWiJ02jb4i65EZyceKjBJw78S6oupIpUeH8jKCdai2dTCfvV4A==" saltValue="6nZeHetXrHmVqkh5pxTTfA==" spinCount="100000" sheet="1" selectLockedCells="1"/>
  <mergeCells count="220">
    <mergeCell ref="B17:C17"/>
    <mergeCell ref="T35:U35"/>
    <mergeCell ref="T36:U36"/>
    <mergeCell ref="T27:U27"/>
    <mergeCell ref="T28:U28"/>
    <mergeCell ref="T29:U29"/>
    <mergeCell ref="T30:U30"/>
    <mergeCell ref="B15:C15"/>
    <mergeCell ref="B16:C16"/>
    <mergeCell ref="K23:L23"/>
    <mergeCell ref="K26:L26"/>
    <mergeCell ref="AB3:AC3"/>
    <mergeCell ref="AC18:AE18"/>
    <mergeCell ref="T33:U33"/>
    <mergeCell ref="T34:U34"/>
    <mergeCell ref="AC33:AD33"/>
    <mergeCell ref="AC34:AD34"/>
    <mergeCell ref="AC7:AD7"/>
    <mergeCell ref="AC10:AD10"/>
    <mergeCell ref="AC11:AD11"/>
    <mergeCell ref="AC15:AD15"/>
    <mergeCell ref="AC16:AD16"/>
    <mergeCell ref="AC17:AD17"/>
    <mergeCell ref="T22:U22"/>
    <mergeCell ref="T23:U23"/>
    <mergeCell ref="T24:U24"/>
    <mergeCell ref="T25:U25"/>
    <mergeCell ref="T26:U26"/>
    <mergeCell ref="T21:U21"/>
    <mergeCell ref="AC31:AD31"/>
    <mergeCell ref="AC32:AD32"/>
    <mergeCell ref="AC38:AD38"/>
    <mergeCell ref="AC23:AD23"/>
    <mergeCell ref="AC24:AD24"/>
    <mergeCell ref="AC25:AD25"/>
    <mergeCell ref="AC26:AD26"/>
    <mergeCell ref="AC27:AD27"/>
    <mergeCell ref="AC35:AD35"/>
    <mergeCell ref="AC36:AD36"/>
    <mergeCell ref="K10:L10"/>
    <mergeCell ref="K11:L11"/>
    <mergeCell ref="K15:L15"/>
    <mergeCell ref="K16:L16"/>
    <mergeCell ref="AC19:AD19"/>
    <mergeCell ref="AC20:AD20"/>
    <mergeCell ref="AC21:AD21"/>
    <mergeCell ref="AC22:AD22"/>
    <mergeCell ref="K7:L7"/>
    <mergeCell ref="K17:L17"/>
    <mergeCell ref="T7:U7"/>
    <mergeCell ref="T10:U10"/>
    <mergeCell ref="T11:U11"/>
    <mergeCell ref="K12:L12"/>
    <mergeCell ref="K14:L14"/>
    <mergeCell ref="T12:U12"/>
    <mergeCell ref="T14:U14"/>
    <mergeCell ref="B12:C12"/>
    <mergeCell ref="B14:C14"/>
    <mergeCell ref="AC12:AD12"/>
    <mergeCell ref="AC14:AD14"/>
    <mergeCell ref="B8:C8"/>
    <mergeCell ref="T48:U48"/>
    <mergeCell ref="S49:U49"/>
    <mergeCell ref="AB1:AJ1"/>
    <mergeCell ref="AB2:AJ2"/>
    <mergeCell ref="AB4:AC4"/>
    <mergeCell ref="AD4:AE4"/>
    <mergeCell ref="AG4:AH4"/>
    <mergeCell ref="AI4:AJ4"/>
    <mergeCell ref="AB5:AC5"/>
    <mergeCell ref="AD5:AE5"/>
    <mergeCell ref="AG5:AH5"/>
    <mergeCell ref="AI5:AJ5"/>
    <mergeCell ref="T43:U43"/>
    <mergeCell ref="T44:U44"/>
    <mergeCell ref="T45:U45"/>
    <mergeCell ref="T46:U46"/>
    <mergeCell ref="T47:U47"/>
    <mergeCell ref="T37:U37"/>
    <mergeCell ref="T38:U38"/>
    <mergeCell ref="AC43:AD43"/>
    <mergeCell ref="K29:L29"/>
    <mergeCell ref="K30:L30"/>
    <mergeCell ref="K24:L24"/>
    <mergeCell ref="K25:L25"/>
    <mergeCell ref="T31:U31"/>
    <mergeCell ref="K42:L42"/>
    <mergeCell ref="K43:L43"/>
    <mergeCell ref="K35:L35"/>
    <mergeCell ref="K31:L31"/>
    <mergeCell ref="K32:L32"/>
    <mergeCell ref="K33:L33"/>
    <mergeCell ref="K34:L34"/>
    <mergeCell ref="K27:L27"/>
    <mergeCell ref="K28:L28"/>
    <mergeCell ref="T41:U41"/>
    <mergeCell ref="AC41:AD41"/>
    <mergeCell ref="AC39:AD39"/>
    <mergeCell ref="AC40:AD40"/>
    <mergeCell ref="AC42:AD42"/>
    <mergeCell ref="AC37:AD37"/>
    <mergeCell ref="AC28:AD28"/>
    <mergeCell ref="AC29:AD29"/>
    <mergeCell ref="AC30:AD30"/>
    <mergeCell ref="K45:L45"/>
    <mergeCell ref="K46:L46"/>
    <mergeCell ref="K36:L36"/>
    <mergeCell ref="K37:L37"/>
    <mergeCell ref="K38:L38"/>
    <mergeCell ref="K39:L39"/>
    <mergeCell ref="K40:L40"/>
    <mergeCell ref="K41:L41"/>
    <mergeCell ref="T39:U39"/>
    <mergeCell ref="T40:U40"/>
    <mergeCell ref="T42:U42"/>
    <mergeCell ref="S1:AA1"/>
    <mergeCell ref="S2:AA2"/>
    <mergeCell ref="S4:T4"/>
    <mergeCell ref="U4:V4"/>
    <mergeCell ref="X4:Y4"/>
    <mergeCell ref="Z4:AA4"/>
    <mergeCell ref="S5:T5"/>
    <mergeCell ref="U5:V5"/>
    <mergeCell ref="X5:Y5"/>
    <mergeCell ref="Z5:AA5"/>
    <mergeCell ref="S3:T3"/>
    <mergeCell ref="A1:I1"/>
    <mergeCell ref="A2:I2"/>
    <mergeCell ref="A4:B4"/>
    <mergeCell ref="C4:D4"/>
    <mergeCell ref="F4:G4"/>
    <mergeCell ref="H4:I4"/>
    <mergeCell ref="J5:K5"/>
    <mergeCell ref="J1:R1"/>
    <mergeCell ref="J2:R2"/>
    <mergeCell ref="J4:K4"/>
    <mergeCell ref="L4:M4"/>
    <mergeCell ref="O4:P4"/>
    <mergeCell ref="Q4:R4"/>
    <mergeCell ref="Q5:R5"/>
    <mergeCell ref="L5:M5"/>
    <mergeCell ref="O5:P5"/>
    <mergeCell ref="A5:B5"/>
    <mergeCell ref="C5:D5"/>
    <mergeCell ref="F5:G5"/>
    <mergeCell ref="H5:I5"/>
    <mergeCell ref="A3:B3"/>
    <mergeCell ref="J3:K3"/>
    <mergeCell ref="AC45:AD45"/>
    <mergeCell ref="AC46:AD46"/>
    <mergeCell ref="B7:C7"/>
    <mergeCell ref="B10:C10"/>
    <mergeCell ref="B11:C11"/>
    <mergeCell ref="B38:C38"/>
    <mergeCell ref="B39:C39"/>
    <mergeCell ref="B28:C28"/>
    <mergeCell ref="B18:D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B33:C33"/>
    <mergeCell ref="K44:L44"/>
    <mergeCell ref="AC47:AD47"/>
    <mergeCell ref="AC48:AD48"/>
    <mergeCell ref="B34:C34"/>
    <mergeCell ref="B35:C35"/>
    <mergeCell ref="A51:C51"/>
    <mergeCell ref="J51:L51"/>
    <mergeCell ref="S51:U51"/>
    <mergeCell ref="AB51:AD51"/>
    <mergeCell ref="B36:C36"/>
    <mergeCell ref="B37:C37"/>
    <mergeCell ref="B48:C48"/>
    <mergeCell ref="A49:C49"/>
    <mergeCell ref="B42:C42"/>
    <mergeCell ref="B43:C43"/>
    <mergeCell ref="B44:C44"/>
    <mergeCell ref="B45:C45"/>
    <mergeCell ref="B46:C46"/>
    <mergeCell ref="B47:C47"/>
    <mergeCell ref="B40:C40"/>
    <mergeCell ref="K47:L47"/>
    <mergeCell ref="K48:L48"/>
    <mergeCell ref="J49:L49"/>
    <mergeCell ref="AB49:AD49"/>
    <mergeCell ref="AC44:AD44"/>
    <mergeCell ref="B41:C41"/>
    <mergeCell ref="B9:C9"/>
    <mergeCell ref="B13:C13"/>
    <mergeCell ref="K8:L8"/>
    <mergeCell ref="K9:L9"/>
    <mergeCell ref="T8:U8"/>
    <mergeCell ref="T9:U9"/>
    <mergeCell ref="AC8:AD8"/>
    <mergeCell ref="AC9:AD9"/>
    <mergeCell ref="K13:L13"/>
    <mergeCell ref="T13:U13"/>
    <mergeCell ref="AC13:AD13"/>
    <mergeCell ref="K19:L19"/>
    <mergeCell ref="K20:L20"/>
    <mergeCell ref="T15:U15"/>
    <mergeCell ref="T16:U16"/>
    <mergeCell ref="T17:U17"/>
    <mergeCell ref="T18:V18"/>
    <mergeCell ref="T19:U19"/>
    <mergeCell ref="T20:U20"/>
    <mergeCell ref="K18:M18"/>
    <mergeCell ref="K21:L21"/>
    <mergeCell ref="K22:L22"/>
    <mergeCell ref="T32:U32"/>
  </mergeCells>
  <conditionalFormatting sqref="H49:I50 H20:H48">
    <cfRule type="cellIs" dxfId="127" priority="15" operator="lessThan">
      <formula>0</formula>
    </cfRule>
    <cfRule type="cellIs" dxfId="126" priority="16" operator="lessThan">
      <formula>0</formula>
    </cfRule>
  </conditionalFormatting>
  <conditionalFormatting sqref="Q49:R50 Q20:Q48">
    <cfRule type="cellIs" dxfId="125" priority="13" operator="lessThan">
      <formula>0</formula>
    </cfRule>
    <cfRule type="cellIs" dxfId="124" priority="14" operator="lessThan">
      <formula>0</formula>
    </cfRule>
  </conditionalFormatting>
  <conditionalFormatting sqref="Z49:AA50 Z20:Z48">
    <cfRule type="cellIs" dxfId="123" priority="11" operator="lessThan">
      <formula>0</formula>
    </cfRule>
    <cfRule type="cellIs" dxfId="122" priority="12" operator="lessThan">
      <formula>0</formula>
    </cfRule>
  </conditionalFormatting>
  <conditionalFormatting sqref="AI49:AJ50 AI20:AI48">
    <cfRule type="cellIs" dxfId="121" priority="9" operator="lessThan">
      <formula>0</formula>
    </cfRule>
    <cfRule type="cellIs" dxfId="120" priority="10" operator="lessThan">
      <formula>0</formula>
    </cfRule>
  </conditionalFormatting>
  <conditionalFormatting sqref="I51">
    <cfRule type="cellIs" dxfId="119" priority="7" operator="lessThan">
      <formula>0</formula>
    </cfRule>
    <cfRule type="cellIs" dxfId="118" priority="8" operator="lessThan">
      <formula>0</formula>
    </cfRule>
  </conditionalFormatting>
  <conditionalFormatting sqref="R51">
    <cfRule type="cellIs" dxfId="117" priority="5" operator="lessThan">
      <formula>0</formula>
    </cfRule>
    <cfRule type="cellIs" dxfId="116" priority="6" operator="lessThan">
      <formula>0</formula>
    </cfRule>
  </conditionalFormatting>
  <conditionalFormatting sqref="AA51">
    <cfRule type="cellIs" dxfId="115" priority="3" operator="lessThan">
      <formula>0</formula>
    </cfRule>
    <cfRule type="cellIs" dxfId="114" priority="4" operator="lessThan">
      <formula>0</formula>
    </cfRule>
  </conditionalFormatting>
  <conditionalFormatting sqref="AJ51">
    <cfRule type="cellIs" dxfId="113" priority="1" operator="lessThan">
      <formula>0</formula>
    </cfRule>
    <cfRule type="cellIs" dxfId="112" priority="2" operator="lessThan">
      <formula>0</formula>
    </cfRule>
  </conditionalFormatting>
  <printOptions horizontalCentered="1"/>
  <pageMargins left="0.25" right="0.25" top="0.75" bottom="0.75" header="0.3" footer="0.3"/>
  <pageSetup scale="96" orientation="portrait" r:id="rId1"/>
  <headerFoot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F56"/>
  <sheetViews>
    <sheetView showWhiteSpace="0" zoomScaleNormal="100" zoomScaleSheetLayoutView="112" workbookViewId="0">
      <selection activeCell="F23" sqref="F23"/>
    </sheetView>
  </sheetViews>
  <sheetFormatPr defaultColWidth="9.109375" defaultRowHeight="12" x14ac:dyDescent="0.25"/>
  <cols>
    <col min="1" max="1" width="7.88671875" style="14" customWidth="1"/>
    <col min="2" max="3" width="11.6640625" style="14" customWidth="1"/>
    <col min="4" max="4" width="14" style="14" customWidth="1"/>
    <col min="5" max="5" width="11.6640625" style="14" customWidth="1"/>
    <col min="6" max="6" width="12.44140625" style="14" customWidth="1"/>
    <col min="7" max="7" width="10.88671875" style="14" customWidth="1"/>
    <col min="8" max="8" width="9.109375" style="14"/>
    <col min="9" max="9" width="7.88671875" style="14" customWidth="1"/>
    <col min="10" max="11" width="11.6640625" style="14" customWidth="1"/>
    <col min="12" max="12" width="14" style="14" customWidth="1"/>
    <col min="13" max="13" width="11.6640625" style="14" customWidth="1"/>
    <col min="14" max="14" width="12.44140625" style="14" customWidth="1"/>
    <col min="15" max="15" width="10.88671875" style="14" customWidth="1"/>
    <col min="16" max="16" width="9.109375" style="14"/>
    <col min="17" max="17" width="7.88671875" style="14" customWidth="1"/>
    <col min="18" max="19" width="11.6640625" style="14" customWidth="1"/>
    <col min="20" max="20" width="14" style="14" customWidth="1"/>
    <col min="21" max="21" width="11.6640625" style="14" customWidth="1"/>
    <col min="22" max="22" width="12.44140625" style="14" customWidth="1"/>
    <col min="23" max="23" width="10.88671875" style="14" customWidth="1"/>
    <col min="24" max="24" width="9.109375" style="14"/>
    <col min="25" max="25" width="7.88671875" style="14" customWidth="1"/>
    <col min="26" max="27" width="11.6640625" style="14" customWidth="1"/>
    <col min="28" max="28" width="13.44140625" style="14" customWidth="1"/>
    <col min="29" max="29" width="11.6640625" style="14" customWidth="1"/>
    <col min="30" max="30" width="12.44140625" style="14" customWidth="1"/>
    <col min="31" max="31" width="10.88671875" style="14" customWidth="1"/>
    <col min="32" max="16384" width="9.109375" style="14"/>
  </cols>
  <sheetData>
    <row r="1" spans="1:32" x14ac:dyDescent="0.25">
      <c r="A1" s="366" t="s">
        <v>162</v>
      </c>
      <c r="B1" s="367"/>
      <c r="C1" s="95"/>
      <c r="D1" s="95"/>
      <c r="E1" s="95"/>
      <c r="F1" s="95"/>
      <c r="G1" s="95"/>
      <c r="H1" s="96"/>
      <c r="I1" s="366" t="s">
        <v>48</v>
      </c>
      <c r="J1" s="367"/>
      <c r="K1" s="95"/>
      <c r="L1" s="95"/>
      <c r="M1" s="95"/>
      <c r="N1" s="95"/>
      <c r="O1" s="95"/>
      <c r="P1" s="96"/>
      <c r="Q1" s="366" t="s">
        <v>49</v>
      </c>
      <c r="R1" s="367"/>
      <c r="S1" s="95"/>
      <c r="T1" s="95"/>
      <c r="U1" s="95"/>
      <c r="V1" s="95"/>
      <c r="W1" s="95"/>
      <c r="X1" s="96"/>
      <c r="Y1" s="366" t="s">
        <v>50</v>
      </c>
      <c r="Z1" s="367"/>
      <c r="AA1" s="95"/>
      <c r="AB1" s="95"/>
      <c r="AC1" s="95"/>
      <c r="AD1" s="95"/>
      <c r="AE1" s="95"/>
      <c r="AF1" s="96"/>
    </row>
    <row r="2" spans="1:32" x14ac:dyDescent="0.25">
      <c r="A2" s="97"/>
      <c r="B2" s="15"/>
      <c r="C2" s="16"/>
      <c r="D2" s="16"/>
      <c r="E2" s="16"/>
      <c r="F2" s="16"/>
      <c r="G2" s="16"/>
      <c r="H2" s="98"/>
      <c r="I2" s="97"/>
      <c r="J2" s="15"/>
      <c r="K2" s="16"/>
      <c r="L2" s="16"/>
      <c r="M2" s="16"/>
      <c r="N2" s="16"/>
      <c r="O2" s="16"/>
      <c r="P2" s="98"/>
      <c r="Q2" s="97"/>
      <c r="R2" s="15"/>
      <c r="S2" s="16"/>
      <c r="T2" s="16"/>
      <c r="U2" s="16"/>
      <c r="V2" s="16"/>
      <c r="W2" s="16"/>
      <c r="X2" s="98"/>
      <c r="Y2" s="97"/>
      <c r="Z2" s="15"/>
      <c r="AA2" s="16"/>
      <c r="AB2" s="16"/>
      <c r="AC2" s="16"/>
      <c r="AD2" s="16"/>
      <c r="AE2" s="16"/>
      <c r="AF2" s="98"/>
    </row>
    <row r="3" spans="1:32" ht="15" customHeight="1" x14ac:dyDescent="0.25">
      <c r="A3" s="368" t="s">
        <v>95</v>
      </c>
      <c r="B3" s="369"/>
      <c r="C3" s="370">
        <f>'Step 2 - Quarterly Summary'!$C$4</f>
        <v>0</v>
      </c>
      <c r="D3" s="370"/>
      <c r="E3" s="371" t="s">
        <v>96</v>
      </c>
      <c r="F3" s="371"/>
      <c r="G3" s="370">
        <f>'Step 2 - Quarterly Summary'!$H$4</f>
        <v>0</v>
      </c>
      <c r="H3" s="372"/>
      <c r="I3" s="368" t="s">
        <v>95</v>
      </c>
      <c r="J3" s="369"/>
      <c r="K3" s="370">
        <f>'Step 2 - Quarterly Summary'!$C$4</f>
        <v>0</v>
      </c>
      <c r="L3" s="370"/>
      <c r="M3" s="371" t="s">
        <v>96</v>
      </c>
      <c r="N3" s="371"/>
      <c r="O3" s="370">
        <f>'Step 2 - Quarterly Summary'!$H$4</f>
        <v>0</v>
      </c>
      <c r="P3" s="372"/>
      <c r="Q3" s="368" t="s">
        <v>95</v>
      </c>
      <c r="R3" s="369"/>
      <c r="S3" s="370">
        <f>'Step 2 - Quarterly Summary'!$C$4</f>
        <v>0</v>
      </c>
      <c r="T3" s="370"/>
      <c r="U3" s="369" t="str">
        <f>'Step 2 - Quarterly Summary'!$F$4</f>
        <v>Program Number:</v>
      </c>
      <c r="V3" s="369"/>
      <c r="W3" s="370">
        <f>'Step 2 - Quarterly Summary'!$H$4</f>
        <v>0</v>
      </c>
      <c r="X3" s="372"/>
      <c r="Y3" s="368" t="s">
        <v>95</v>
      </c>
      <c r="Z3" s="369"/>
      <c r="AA3" s="370">
        <f>'Step 2 - Quarterly Summary'!$C$4</f>
        <v>0</v>
      </c>
      <c r="AB3" s="370"/>
      <c r="AC3" s="371" t="s">
        <v>96</v>
      </c>
      <c r="AD3" s="371"/>
      <c r="AE3" s="370">
        <f>'Step 2 - Quarterly Summary'!$H$4</f>
        <v>0</v>
      </c>
      <c r="AF3" s="372"/>
    </row>
    <row r="4" spans="1:32" ht="12.75" customHeight="1" x14ac:dyDescent="0.25">
      <c r="A4" s="373" t="s">
        <v>31</v>
      </c>
      <c r="B4" s="374"/>
      <c r="C4" s="375">
        <f>'Step 2 - Quarterly Summary'!$C$5</f>
        <v>0</v>
      </c>
      <c r="D4" s="375"/>
      <c r="E4" s="369" t="s">
        <v>15</v>
      </c>
      <c r="F4" s="369"/>
      <c r="G4" s="375">
        <f>'Step 2 - Quarterly Summary'!$H$5</f>
        <v>0</v>
      </c>
      <c r="H4" s="376"/>
      <c r="I4" s="373" t="s">
        <v>31</v>
      </c>
      <c r="J4" s="374"/>
      <c r="K4" s="375">
        <f>'Step 2 - Quarterly Summary'!$C$5</f>
        <v>0</v>
      </c>
      <c r="L4" s="375"/>
      <c r="M4" s="369" t="s">
        <v>15</v>
      </c>
      <c r="N4" s="369"/>
      <c r="O4" s="375">
        <f>'Step 2 - Quarterly Summary'!$H$5</f>
        <v>0</v>
      </c>
      <c r="P4" s="376"/>
      <c r="Q4" s="373" t="s">
        <v>31</v>
      </c>
      <c r="R4" s="374"/>
      <c r="S4" s="375">
        <f>'Step 2 - Quarterly Summary'!$C$5</f>
        <v>0</v>
      </c>
      <c r="T4" s="375"/>
      <c r="U4" s="369" t="s">
        <v>15</v>
      </c>
      <c r="V4" s="369"/>
      <c r="W4" s="375">
        <f>'Step 2 - Quarterly Summary'!$H$5</f>
        <v>0</v>
      </c>
      <c r="X4" s="376"/>
      <c r="Y4" s="373" t="s">
        <v>31</v>
      </c>
      <c r="Z4" s="374"/>
      <c r="AA4" s="375">
        <f>'Step 2 - Quarterly Summary'!$C$5</f>
        <v>0</v>
      </c>
      <c r="AB4" s="375"/>
      <c r="AC4" s="369" t="s">
        <v>15</v>
      </c>
      <c r="AD4" s="369"/>
      <c r="AE4" s="375">
        <f>'Step 2 - Quarterly Summary'!$H$5</f>
        <v>0</v>
      </c>
      <c r="AF4" s="376"/>
    </row>
    <row r="5" spans="1:32" x14ac:dyDescent="0.25">
      <c r="A5" s="99"/>
      <c r="B5" s="16"/>
      <c r="C5" s="16"/>
      <c r="D5" s="16"/>
      <c r="E5" s="193"/>
      <c r="F5" s="17"/>
      <c r="G5" s="18"/>
      <c r="H5" s="98"/>
      <c r="I5" s="99"/>
      <c r="J5" s="16"/>
      <c r="K5" s="16"/>
      <c r="L5" s="16"/>
      <c r="M5" s="193"/>
      <c r="N5" s="17"/>
      <c r="O5" s="18"/>
      <c r="P5" s="98"/>
      <c r="Q5" s="99"/>
      <c r="R5" s="16"/>
      <c r="S5" s="16"/>
      <c r="T5" s="16"/>
      <c r="U5" s="193"/>
      <c r="V5" s="17"/>
      <c r="W5" s="18"/>
      <c r="X5" s="98"/>
      <c r="Y5" s="99"/>
      <c r="Z5" s="16"/>
      <c r="AA5" s="16"/>
      <c r="AB5" s="16"/>
      <c r="AC5" s="193"/>
      <c r="AD5" s="17"/>
      <c r="AE5" s="18"/>
      <c r="AF5" s="98"/>
    </row>
    <row r="6" spans="1:32" x14ac:dyDescent="0.25">
      <c r="A6" s="368" t="s">
        <v>11</v>
      </c>
      <c r="B6" s="369"/>
      <c r="C6" s="370" t="str">
        <f>'Step 2 - Quarterly Summary'!$B$8</f>
        <v>Grants Receivable</v>
      </c>
      <c r="D6" s="370"/>
      <c r="E6" s="369" t="s">
        <v>12</v>
      </c>
      <c r="F6" s="369"/>
      <c r="G6" s="154">
        <f>'Step 2 - Quarterly Summary'!$H$4</f>
        <v>0</v>
      </c>
      <c r="H6" s="163">
        <f>'Step 2 - Quarterly Summary'!$A$8</f>
        <v>1900</v>
      </c>
      <c r="I6" s="368" t="s">
        <v>11</v>
      </c>
      <c r="J6" s="369"/>
      <c r="K6" s="370" t="str">
        <f>'Step 2 - Quarterly Summary'!$K$8</f>
        <v>Grants Receivable</v>
      </c>
      <c r="L6" s="370"/>
      <c r="M6" s="369" t="s">
        <v>12</v>
      </c>
      <c r="N6" s="369"/>
      <c r="O6" s="154">
        <f>'Step 2 - Quarterly Summary'!$H$4</f>
        <v>0</v>
      </c>
      <c r="P6" s="163">
        <f>'Step 2 - Quarterly Summary'!$A$8</f>
        <v>1900</v>
      </c>
      <c r="Q6" s="368" t="s">
        <v>11</v>
      </c>
      <c r="R6" s="369"/>
      <c r="S6" s="370" t="str">
        <f>'Step 2 - Quarterly Summary'!$T$8</f>
        <v>Grants Receivable</v>
      </c>
      <c r="T6" s="370"/>
      <c r="U6" s="369" t="s">
        <v>12</v>
      </c>
      <c r="V6" s="369"/>
      <c r="W6" s="154">
        <f>'Step 2 - Quarterly Summary'!$H$4</f>
        <v>0</v>
      </c>
      <c r="X6" s="163">
        <f>'Step 2 - Quarterly Summary'!$A$8</f>
        <v>1900</v>
      </c>
      <c r="Y6" s="368" t="s">
        <v>11</v>
      </c>
      <c r="Z6" s="369"/>
      <c r="AA6" s="370" t="str">
        <f>'Step 2 - Quarterly Summary'!$AC$8</f>
        <v>Grants Receivable</v>
      </c>
      <c r="AB6" s="370"/>
      <c r="AC6" s="369" t="s">
        <v>12</v>
      </c>
      <c r="AD6" s="369"/>
      <c r="AE6" s="154">
        <f>'Step 2 - Quarterly Summary'!$H$4</f>
        <v>0</v>
      </c>
      <c r="AF6" s="163">
        <f>'Step 2 - Quarterly Summary'!$A$8</f>
        <v>1900</v>
      </c>
    </row>
    <row r="7" spans="1:32" ht="12.6" thickBot="1" x14ac:dyDescent="0.3">
      <c r="A7" s="192"/>
      <c r="B7" s="193"/>
      <c r="C7" s="15"/>
      <c r="D7" s="15"/>
      <c r="E7" s="193"/>
      <c r="F7" s="193"/>
      <c r="G7" s="17"/>
      <c r="H7" s="101"/>
      <c r="I7" s="192"/>
      <c r="J7" s="193"/>
      <c r="K7" s="15"/>
      <c r="L7" s="15"/>
      <c r="M7" s="193"/>
      <c r="N7" s="193"/>
      <c r="O7" s="17"/>
      <c r="P7" s="101"/>
      <c r="Q7" s="192"/>
      <c r="R7" s="193"/>
      <c r="S7" s="15"/>
      <c r="T7" s="15"/>
      <c r="U7" s="193"/>
      <c r="V7" s="193"/>
      <c r="W7" s="17"/>
      <c r="X7" s="101"/>
      <c r="Y7" s="192"/>
      <c r="Z7" s="193"/>
      <c r="AA7" s="15"/>
      <c r="AB7" s="15"/>
      <c r="AC7" s="193"/>
      <c r="AD7" s="193"/>
      <c r="AE7" s="17"/>
      <c r="AF7" s="101"/>
    </row>
    <row r="8" spans="1:32" x14ac:dyDescent="0.25">
      <c r="A8" s="192"/>
      <c r="B8" s="193"/>
      <c r="C8" s="15"/>
      <c r="D8" s="377" t="s">
        <v>268</v>
      </c>
      <c r="E8" s="378"/>
      <c r="F8" s="155">
        <f>'Step 2 - Quarterly Summary'!$D$8</f>
        <v>0</v>
      </c>
      <c r="G8" s="17"/>
      <c r="H8" s="101"/>
      <c r="I8" s="192"/>
      <c r="J8" s="193"/>
      <c r="K8" s="15"/>
      <c r="L8" s="377" t="s">
        <v>269</v>
      </c>
      <c r="M8" s="378"/>
      <c r="N8" s="155">
        <f>'Step 2 - Quarterly Summary'!$M$8</f>
        <v>0</v>
      </c>
      <c r="O8" s="17"/>
      <c r="P8" s="101"/>
      <c r="Q8" s="192"/>
      <c r="R8" s="193"/>
      <c r="S8" s="15"/>
      <c r="T8" s="377" t="s">
        <v>270</v>
      </c>
      <c r="U8" s="378"/>
      <c r="V8" s="155">
        <f>'Step 2 - Quarterly Summary'!$V$8</f>
        <v>0</v>
      </c>
      <c r="W8" s="17"/>
      <c r="X8" s="101"/>
      <c r="Y8" s="192"/>
      <c r="Z8" s="193"/>
      <c r="AA8" s="15"/>
      <c r="AB8" s="377" t="s">
        <v>272</v>
      </c>
      <c r="AC8" s="378"/>
      <c r="AD8" s="155">
        <f>'Step 2 - Quarterly Summary'!$AE$8</f>
        <v>0</v>
      </c>
      <c r="AE8" s="17"/>
      <c r="AF8" s="101"/>
    </row>
    <row r="9" spans="1:32" x14ac:dyDescent="0.25">
      <c r="A9" s="192"/>
      <c r="B9" s="193"/>
      <c r="C9" s="15"/>
      <c r="D9" s="194"/>
      <c r="E9" s="195"/>
      <c r="F9" s="158"/>
      <c r="G9" s="17"/>
      <c r="H9" s="101"/>
      <c r="I9" s="192"/>
      <c r="J9" s="193"/>
      <c r="K9" s="15"/>
      <c r="L9" s="194"/>
      <c r="M9" s="195"/>
      <c r="N9" s="158"/>
      <c r="O9" s="17"/>
      <c r="P9" s="101"/>
      <c r="Q9" s="192"/>
      <c r="R9" s="193"/>
      <c r="S9" s="15"/>
      <c r="T9" s="194"/>
      <c r="U9" s="195"/>
      <c r="V9" s="158"/>
      <c r="W9" s="17"/>
      <c r="X9" s="101"/>
      <c r="Y9" s="192"/>
      <c r="Z9" s="193"/>
      <c r="AA9" s="15"/>
      <c r="AB9" s="194"/>
      <c r="AC9" s="195"/>
      <c r="AD9" s="158"/>
      <c r="AE9" s="17"/>
      <c r="AF9" s="101"/>
    </row>
    <row r="10" spans="1:32" x14ac:dyDescent="0.25">
      <c r="A10" s="192"/>
      <c r="B10" s="193"/>
      <c r="C10" s="15"/>
      <c r="D10" s="379" t="s">
        <v>268</v>
      </c>
      <c r="E10" s="380"/>
      <c r="F10" s="158">
        <f>'Step 2 - Quarterly Summary'!$G8</f>
        <v>0</v>
      </c>
      <c r="G10" s="17"/>
      <c r="H10" s="101"/>
      <c r="I10" s="192"/>
      <c r="J10" s="193"/>
      <c r="K10" s="15"/>
      <c r="L10" s="379" t="s">
        <v>269</v>
      </c>
      <c r="M10" s="380"/>
      <c r="N10" s="158">
        <f>'Step 2 - Quarterly Summary'!$P$8</f>
        <v>0</v>
      </c>
      <c r="O10" s="17"/>
      <c r="P10" s="101"/>
      <c r="Q10" s="192"/>
      <c r="R10" s="193"/>
      <c r="S10" s="15"/>
      <c r="T10" s="379" t="s">
        <v>271</v>
      </c>
      <c r="U10" s="380"/>
      <c r="V10" s="158">
        <f>'Step 2 - Quarterly Summary'!$Y$8</f>
        <v>0</v>
      </c>
      <c r="W10" s="17"/>
      <c r="X10" s="101"/>
      <c r="Y10" s="192"/>
      <c r="Z10" s="193"/>
      <c r="AA10" s="15"/>
      <c r="AB10" s="379" t="s">
        <v>272</v>
      </c>
      <c r="AC10" s="380"/>
      <c r="AD10" s="158">
        <f>'Step 2 - Quarterly Summary'!$AH$8</f>
        <v>0</v>
      </c>
      <c r="AE10" s="17"/>
      <c r="AF10" s="101"/>
    </row>
    <row r="11" spans="1:32" x14ac:dyDescent="0.25">
      <c r="A11" s="192"/>
      <c r="B11" s="193"/>
      <c r="C11" s="15"/>
      <c r="D11" s="194"/>
      <c r="E11" s="195"/>
      <c r="F11" s="158"/>
      <c r="G11" s="17"/>
      <c r="H11" s="101"/>
      <c r="I11" s="192"/>
      <c r="J11" s="193"/>
      <c r="K11" s="15"/>
      <c r="L11" s="194"/>
      <c r="M11" s="195"/>
      <c r="N11" s="158"/>
      <c r="O11" s="17"/>
      <c r="P11" s="101"/>
      <c r="Q11" s="192"/>
      <c r="R11" s="193"/>
      <c r="S11" s="15"/>
      <c r="T11" s="194"/>
      <c r="U11" s="195"/>
      <c r="V11" s="158"/>
      <c r="W11" s="17"/>
      <c r="X11" s="101"/>
      <c r="Y11" s="192"/>
      <c r="Z11" s="193"/>
      <c r="AA11" s="15"/>
      <c r="AB11" s="194"/>
      <c r="AC11" s="195"/>
      <c r="AD11" s="158"/>
      <c r="AE11" s="17"/>
      <c r="AF11" s="101"/>
    </row>
    <row r="12" spans="1:32" ht="12.6" thickBot="1" x14ac:dyDescent="0.3">
      <c r="A12" s="192"/>
      <c r="B12" s="193"/>
      <c r="C12" s="15"/>
      <c r="D12" s="382" t="s">
        <v>161</v>
      </c>
      <c r="E12" s="335"/>
      <c r="F12" s="161">
        <f>SUM(F10-F8)</f>
        <v>0</v>
      </c>
      <c r="G12" s="17"/>
      <c r="H12" s="101"/>
      <c r="I12" s="192"/>
      <c r="J12" s="193"/>
      <c r="K12" s="15"/>
      <c r="L12" s="382" t="s">
        <v>161</v>
      </c>
      <c r="M12" s="335"/>
      <c r="N12" s="161">
        <f>SUM(N10-N8)</f>
        <v>0</v>
      </c>
      <c r="O12" s="17"/>
      <c r="P12" s="101"/>
      <c r="Q12" s="192"/>
      <c r="R12" s="193"/>
      <c r="S12" s="15"/>
      <c r="T12" s="382" t="s">
        <v>161</v>
      </c>
      <c r="U12" s="335"/>
      <c r="V12" s="161">
        <f>SUM(V10-V8)</f>
        <v>0</v>
      </c>
      <c r="W12" s="17"/>
      <c r="X12" s="101"/>
      <c r="Y12" s="192"/>
      <c r="Z12" s="193"/>
      <c r="AA12" s="15"/>
      <c r="AB12" s="382" t="s">
        <v>161</v>
      </c>
      <c r="AC12" s="335"/>
      <c r="AD12" s="161">
        <f>SUM(AD10-AD8)</f>
        <v>0</v>
      </c>
      <c r="AE12" s="17"/>
      <c r="AF12" s="101"/>
    </row>
    <row r="13" spans="1:32" x14ac:dyDescent="0.25">
      <c r="A13" s="192"/>
      <c r="B13" s="193"/>
      <c r="C13" s="15"/>
      <c r="D13" s="15"/>
      <c r="E13" s="193"/>
      <c r="F13" s="193"/>
      <c r="G13" s="17"/>
      <c r="H13" s="101"/>
      <c r="I13" s="192"/>
      <c r="J13" s="193"/>
      <c r="K13" s="15"/>
      <c r="L13" s="15"/>
      <c r="M13" s="193"/>
      <c r="N13" s="193"/>
      <c r="O13" s="17"/>
      <c r="P13" s="101"/>
      <c r="Q13" s="192"/>
      <c r="R13" s="193"/>
      <c r="S13" s="15"/>
      <c r="T13" s="15"/>
      <c r="U13" s="193"/>
      <c r="V13" s="193"/>
      <c r="W13" s="17"/>
      <c r="X13" s="101"/>
      <c r="Y13" s="192"/>
      <c r="Z13" s="193"/>
      <c r="AA13" s="15"/>
      <c r="AB13" s="15"/>
      <c r="AC13" s="193"/>
      <c r="AD13" s="193"/>
      <c r="AE13" s="17"/>
      <c r="AF13" s="101"/>
    </row>
    <row r="14" spans="1:32" s="19" customFormat="1" ht="12.6" thickBot="1" x14ac:dyDescent="0.3">
      <c r="A14" s="102"/>
      <c r="B14" s="196" t="s">
        <v>13</v>
      </c>
      <c r="C14" s="196" t="s">
        <v>94</v>
      </c>
      <c r="D14" s="383" t="s">
        <v>93</v>
      </c>
      <c r="E14" s="383"/>
      <c r="F14" s="196" t="s">
        <v>1</v>
      </c>
      <c r="G14" s="103"/>
      <c r="H14" s="104"/>
      <c r="I14" s="102"/>
      <c r="J14" s="196" t="s">
        <v>13</v>
      </c>
      <c r="K14" s="196" t="s">
        <v>94</v>
      </c>
      <c r="L14" s="383" t="s">
        <v>93</v>
      </c>
      <c r="M14" s="383"/>
      <c r="N14" s="196" t="s">
        <v>1</v>
      </c>
      <c r="O14" s="103"/>
      <c r="P14" s="104"/>
      <c r="Q14" s="102"/>
      <c r="R14" s="196" t="s">
        <v>13</v>
      </c>
      <c r="S14" s="196" t="s">
        <v>94</v>
      </c>
      <c r="T14" s="383" t="s">
        <v>93</v>
      </c>
      <c r="U14" s="383"/>
      <c r="V14" s="196" t="s">
        <v>1</v>
      </c>
      <c r="W14" s="103"/>
      <c r="X14" s="104"/>
      <c r="Y14" s="102"/>
      <c r="Z14" s="196" t="s">
        <v>13</v>
      </c>
      <c r="AA14" s="196" t="s">
        <v>94</v>
      </c>
      <c r="AB14" s="383" t="s">
        <v>93</v>
      </c>
      <c r="AC14" s="383"/>
      <c r="AD14" s="196" t="s">
        <v>1</v>
      </c>
      <c r="AE14" s="103"/>
      <c r="AF14" s="104"/>
    </row>
    <row r="15" spans="1:32" x14ac:dyDescent="0.25">
      <c r="A15" s="99"/>
      <c r="B15" s="105"/>
      <c r="C15" s="105"/>
      <c r="D15" s="381"/>
      <c r="E15" s="381"/>
      <c r="F15" s="106"/>
      <c r="G15" s="16"/>
      <c r="H15" s="98"/>
      <c r="I15" s="99"/>
      <c r="J15" s="105"/>
      <c r="K15" s="105"/>
      <c r="L15" s="381"/>
      <c r="M15" s="381"/>
      <c r="N15" s="106"/>
      <c r="O15" s="16"/>
      <c r="P15" s="98"/>
      <c r="Q15" s="99"/>
      <c r="R15" s="105"/>
      <c r="S15" s="105"/>
      <c r="T15" s="381"/>
      <c r="U15" s="381"/>
      <c r="V15" s="106"/>
      <c r="W15" s="16"/>
      <c r="X15" s="98"/>
      <c r="Y15" s="99"/>
      <c r="Z15" s="105"/>
      <c r="AA15" s="105"/>
      <c r="AB15" s="381"/>
      <c r="AC15" s="381"/>
      <c r="AD15" s="106"/>
      <c r="AE15" s="16"/>
      <c r="AF15" s="98"/>
    </row>
    <row r="16" spans="1:32" x14ac:dyDescent="0.25">
      <c r="A16" s="99"/>
      <c r="B16" s="105"/>
      <c r="C16" s="105"/>
      <c r="D16" s="381"/>
      <c r="E16" s="381"/>
      <c r="F16" s="106"/>
      <c r="G16" s="16"/>
      <c r="H16" s="98"/>
      <c r="I16" s="99"/>
      <c r="J16" s="105"/>
      <c r="K16" s="105"/>
      <c r="L16" s="381"/>
      <c r="M16" s="381"/>
      <c r="N16" s="106"/>
      <c r="O16" s="16"/>
      <c r="P16" s="98"/>
      <c r="Q16" s="99"/>
      <c r="R16" s="105"/>
      <c r="S16" s="105"/>
      <c r="T16" s="381"/>
      <c r="U16" s="381"/>
      <c r="V16" s="106"/>
      <c r="W16" s="16"/>
      <c r="X16" s="98"/>
      <c r="Y16" s="99"/>
      <c r="Z16" s="105"/>
      <c r="AA16" s="105"/>
      <c r="AB16" s="381"/>
      <c r="AC16" s="381"/>
      <c r="AD16" s="106"/>
      <c r="AE16" s="16"/>
      <c r="AF16" s="98"/>
    </row>
    <row r="17" spans="1:32" x14ac:dyDescent="0.25">
      <c r="A17" s="99"/>
      <c r="B17" s="105"/>
      <c r="C17" s="105"/>
      <c r="D17" s="381"/>
      <c r="E17" s="381"/>
      <c r="F17" s="106"/>
      <c r="G17" s="16"/>
      <c r="H17" s="98"/>
      <c r="I17" s="99"/>
      <c r="J17" s="105"/>
      <c r="K17" s="105"/>
      <c r="L17" s="381"/>
      <c r="M17" s="381"/>
      <c r="N17" s="106"/>
      <c r="O17" s="16"/>
      <c r="P17" s="98"/>
      <c r="Q17" s="99"/>
      <c r="R17" s="105"/>
      <c r="S17" s="105"/>
      <c r="T17" s="381"/>
      <c r="U17" s="381"/>
      <c r="V17" s="106"/>
      <c r="W17" s="16"/>
      <c r="X17" s="98"/>
      <c r="Y17" s="99"/>
      <c r="Z17" s="105"/>
      <c r="AA17" s="105"/>
      <c r="AB17" s="381"/>
      <c r="AC17" s="381"/>
      <c r="AD17" s="106"/>
      <c r="AE17" s="16"/>
      <c r="AF17" s="98"/>
    </row>
    <row r="18" spans="1:32" x14ac:dyDescent="0.25">
      <c r="A18" s="99"/>
      <c r="B18" s="105"/>
      <c r="C18" s="105"/>
      <c r="D18" s="381"/>
      <c r="E18" s="381"/>
      <c r="F18" s="106"/>
      <c r="G18" s="16"/>
      <c r="H18" s="98"/>
      <c r="I18" s="99"/>
      <c r="J18" s="105"/>
      <c r="K18" s="105"/>
      <c r="L18" s="381"/>
      <c r="M18" s="381"/>
      <c r="N18" s="106"/>
      <c r="O18" s="16"/>
      <c r="P18" s="98"/>
      <c r="Q18" s="99"/>
      <c r="R18" s="105"/>
      <c r="S18" s="105"/>
      <c r="T18" s="381"/>
      <c r="U18" s="381"/>
      <c r="V18" s="106"/>
      <c r="W18" s="16"/>
      <c r="X18" s="98"/>
      <c r="Y18" s="99"/>
      <c r="Z18" s="105"/>
      <c r="AA18" s="105"/>
      <c r="AB18" s="381"/>
      <c r="AC18" s="381"/>
      <c r="AD18" s="106"/>
      <c r="AE18" s="16"/>
      <c r="AF18" s="98"/>
    </row>
    <row r="19" spans="1:32" x14ac:dyDescent="0.25">
      <c r="A19" s="99"/>
      <c r="B19" s="105"/>
      <c r="C19" s="105"/>
      <c r="D19" s="381"/>
      <c r="E19" s="381"/>
      <c r="F19" s="106"/>
      <c r="G19" s="16"/>
      <c r="H19" s="98"/>
      <c r="I19" s="99"/>
      <c r="J19" s="105"/>
      <c r="K19" s="105"/>
      <c r="L19" s="381"/>
      <c r="M19" s="381"/>
      <c r="N19" s="106"/>
      <c r="O19" s="16"/>
      <c r="P19" s="98"/>
      <c r="Q19" s="99"/>
      <c r="R19" s="105"/>
      <c r="S19" s="105"/>
      <c r="T19" s="381"/>
      <c r="U19" s="381"/>
      <c r="V19" s="106"/>
      <c r="W19" s="16"/>
      <c r="X19" s="98"/>
      <c r="Y19" s="99"/>
      <c r="Z19" s="105"/>
      <c r="AA19" s="105"/>
      <c r="AB19" s="381"/>
      <c r="AC19" s="381"/>
      <c r="AD19" s="106"/>
      <c r="AE19" s="16"/>
      <c r="AF19" s="98"/>
    </row>
    <row r="20" spans="1:32" x14ac:dyDescent="0.25">
      <c r="A20" s="99"/>
      <c r="B20" s="105"/>
      <c r="C20" s="105"/>
      <c r="D20" s="381"/>
      <c r="E20" s="381"/>
      <c r="F20" s="106"/>
      <c r="G20" s="16"/>
      <c r="H20" s="98"/>
      <c r="I20" s="99"/>
      <c r="J20" s="105"/>
      <c r="K20" s="105"/>
      <c r="L20" s="381"/>
      <c r="M20" s="381"/>
      <c r="N20" s="106"/>
      <c r="O20" s="16"/>
      <c r="P20" s="98"/>
      <c r="Q20" s="99"/>
      <c r="R20" s="105"/>
      <c r="S20" s="105"/>
      <c r="T20" s="381"/>
      <c r="U20" s="381"/>
      <c r="V20" s="106"/>
      <c r="W20" s="16"/>
      <c r="X20" s="98"/>
      <c r="Y20" s="99"/>
      <c r="Z20" s="105"/>
      <c r="AA20" s="105"/>
      <c r="AB20" s="381"/>
      <c r="AC20" s="381"/>
      <c r="AD20" s="106"/>
      <c r="AE20" s="16"/>
      <c r="AF20" s="98"/>
    </row>
    <row r="21" spans="1:32" x14ac:dyDescent="0.25">
      <c r="A21" s="99"/>
      <c r="B21" s="105"/>
      <c r="C21" s="105"/>
      <c r="D21" s="381"/>
      <c r="E21" s="381"/>
      <c r="F21" s="106"/>
      <c r="G21" s="16"/>
      <c r="H21" s="98"/>
      <c r="I21" s="99"/>
      <c r="J21" s="105"/>
      <c r="K21" s="105"/>
      <c r="L21" s="381"/>
      <c r="M21" s="381"/>
      <c r="N21" s="106"/>
      <c r="O21" s="16"/>
      <c r="P21" s="98"/>
      <c r="Q21" s="99"/>
      <c r="R21" s="105"/>
      <c r="S21" s="105"/>
      <c r="T21" s="381"/>
      <c r="U21" s="381"/>
      <c r="V21" s="106"/>
      <c r="W21" s="16"/>
      <c r="X21" s="98"/>
      <c r="Y21" s="99"/>
      <c r="Z21" s="105"/>
      <c r="AA21" s="105"/>
      <c r="AB21" s="381"/>
      <c r="AC21" s="381"/>
      <c r="AD21" s="106"/>
      <c r="AE21" s="16"/>
      <c r="AF21" s="98"/>
    </row>
    <row r="22" spans="1:32" x14ac:dyDescent="0.25">
      <c r="A22" s="99"/>
      <c r="B22" s="105"/>
      <c r="C22" s="105"/>
      <c r="D22" s="381"/>
      <c r="E22" s="381"/>
      <c r="F22" s="106"/>
      <c r="G22" s="16"/>
      <c r="H22" s="98"/>
      <c r="I22" s="99"/>
      <c r="J22" s="105"/>
      <c r="K22" s="105"/>
      <c r="L22" s="381"/>
      <c r="M22" s="381"/>
      <c r="N22" s="106"/>
      <c r="O22" s="16"/>
      <c r="P22" s="98"/>
      <c r="Q22" s="99"/>
      <c r="R22" s="105"/>
      <c r="S22" s="105"/>
      <c r="T22" s="381"/>
      <c r="U22" s="381"/>
      <c r="V22" s="106"/>
      <c r="W22" s="16"/>
      <c r="X22" s="98"/>
      <c r="Y22" s="99"/>
      <c r="Z22" s="105"/>
      <c r="AA22" s="105"/>
      <c r="AB22" s="381"/>
      <c r="AC22" s="381"/>
      <c r="AD22" s="106"/>
      <c r="AE22" s="16"/>
      <c r="AF22" s="98"/>
    </row>
    <row r="23" spans="1:32" x14ac:dyDescent="0.25">
      <c r="A23" s="99"/>
      <c r="B23" s="105"/>
      <c r="C23" s="105"/>
      <c r="D23" s="381"/>
      <c r="E23" s="381"/>
      <c r="F23" s="106"/>
      <c r="G23" s="16"/>
      <c r="H23" s="98"/>
      <c r="I23" s="99"/>
      <c r="J23" s="105"/>
      <c r="K23" s="105"/>
      <c r="L23" s="381"/>
      <c r="M23" s="381"/>
      <c r="N23" s="106"/>
      <c r="O23" s="16"/>
      <c r="P23" s="98"/>
      <c r="Q23" s="99"/>
      <c r="R23" s="105"/>
      <c r="S23" s="105"/>
      <c r="T23" s="381"/>
      <c r="U23" s="381"/>
      <c r="V23" s="106"/>
      <c r="W23" s="16"/>
      <c r="X23" s="98"/>
      <c r="Y23" s="99"/>
      <c r="Z23" s="105"/>
      <c r="AA23" s="105"/>
      <c r="AB23" s="381"/>
      <c r="AC23" s="381"/>
      <c r="AD23" s="106"/>
      <c r="AE23" s="16"/>
      <c r="AF23" s="98"/>
    </row>
    <row r="24" spans="1:32" x14ac:dyDescent="0.25">
      <c r="A24" s="99"/>
      <c r="B24" s="105"/>
      <c r="C24" s="105"/>
      <c r="D24" s="381"/>
      <c r="E24" s="381"/>
      <c r="F24" s="106"/>
      <c r="G24" s="16"/>
      <c r="H24" s="98"/>
      <c r="I24" s="99"/>
      <c r="J24" s="105"/>
      <c r="K24" s="105"/>
      <c r="L24" s="381"/>
      <c r="M24" s="381"/>
      <c r="N24" s="106"/>
      <c r="O24" s="16"/>
      <c r="P24" s="98"/>
      <c r="Q24" s="99"/>
      <c r="R24" s="105"/>
      <c r="S24" s="105"/>
      <c r="T24" s="381"/>
      <c r="U24" s="381"/>
      <c r="V24" s="106"/>
      <c r="W24" s="16"/>
      <c r="X24" s="98"/>
      <c r="Y24" s="99"/>
      <c r="Z24" s="105"/>
      <c r="AA24" s="105"/>
      <c r="AB24" s="381"/>
      <c r="AC24" s="381"/>
      <c r="AD24" s="106"/>
      <c r="AE24" s="16"/>
      <c r="AF24" s="98"/>
    </row>
    <row r="25" spans="1:32" x14ac:dyDescent="0.25">
      <c r="A25" s="99"/>
      <c r="B25" s="105"/>
      <c r="C25" s="105"/>
      <c r="D25" s="381"/>
      <c r="E25" s="381"/>
      <c r="F25" s="106"/>
      <c r="G25" s="16"/>
      <c r="H25" s="98"/>
      <c r="I25" s="99"/>
      <c r="J25" s="105"/>
      <c r="K25" s="105"/>
      <c r="L25" s="381"/>
      <c r="M25" s="381"/>
      <c r="N25" s="106"/>
      <c r="O25" s="16"/>
      <c r="P25" s="98"/>
      <c r="Q25" s="99"/>
      <c r="R25" s="105"/>
      <c r="S25" s="105"/>
      <c r="T25" s="381"/>
      <c r="U25" s="381"/>
      <c r="V25" s="106"/>
      <c r="W25" s="16"/>
      <c r="X25" s="98"/>
      <c r="Y25" s="99"/>
      <c r="Z25" s="105"/>
      <c r="AA25" s="105"/>
      <c r="AB25" s="381"/>
      <c r="AC25" s="381"/>
      <c r="AD25" s="106"/>
      <c r="AE25" s="16"/>
      <c r="AF25" s="98"/>
    </row>
    <row r="26" spans="1:32" x14ac:dyDescent="0.25">
      <c r="A26" s="99"/>
      <c r="B26" s="105"/>
      <c r="C26" s="105"/>
      <c r="D26" s="381"/>
      <c r="E26" s="381"/>
      <c r="F26" s="106"/>
      <c r="G26" s="16"/>
      <c r="H26" s="98"/>
      <c r="I26" s="99"/>
      <c r="J26" s="105"/>
      <c r="K26" s="105"/>
      <c r="L26" s="381"/>
      <c r="M26" s="381"/>
      <c r="N26" s="106"/>
      <c r="O26" s="16"/>
      <c r="P26" s="98"/>
      <c r="Q26" s="99"/>
      <c r="R26" s="105"/>
      <c r="S26" s="105"/>
      <c r="T26" s="381"/>
      <c r="U26" s="381"/>
      <c r="V26" s="106"/>
      <c r="W26" s="16"/>
      <c r="X26" s="98"/>
      <c r="Y26" s="99"/>
      <c r="Z26" s="105"/>
      <c r="AA26" s="105"/>
      <c r="AB26" s="381"/>
      <c r="AC26" s="381"/>
      <c r="AD26" s="106"/>
      <c r="AE26" s="16"/>
      <c r="AF26" s="98"/>
    </row>
    <row r="27" spans="1:32" x14ac:dyDescent="0.25">
      <c r="A27" s="99"/>
      <c r="B27" s="105"/>
      <c r="C27" s="105"/>
      <c r="D27" s="381"/>
      <c r="E27" s="381"/>
      <c r="F27" s="106"/>
      <c r="G27" s="16"/>
      <c r="H27" s="98"/>
      <c r="I27" s="99"/>
      <c r="J27" s="105"/>
      <c r="K27" s="105"/>
      <c r="L27" s="381"/>
      <c r="M27" s="381"/>
      <c r="N27" s="106"/>
      <c r="O27" s="16"/>
      <c r="P27" s="98"/>
      <c r="Q27" s="99"/>
      <c r="R27" s="105"/>
      <c r="S27" s="105"/>
      <c r="T27" s="381"/>
      <c r="U27" s="381"/>
      <c r="V27" s="106"/>
      <c r="W27" s="16"/>
      <c r="X27" s="98"/>
      <c r="Y27" s="99"/>
      <c r="Z27" s="105"/>
      <c r="AA27" s="105"/>
      <c r="AB27" s="381"/>
      <c r="AC27" s="381"/>
      <c r="AD27" s="106"/>
      <c r="AE27" s="16"/>
      <c r="AF27" s="98"/>
    </row>
    <row r="28" spans="1:32" x14ac:dyDescent="0.25">
      <c r="A28" s="99"/>
      <c r="B28" s="105"/>
      <c r="C28" s="105"/>
      <c r="D28" s="381"/>
      <c r="E28" s="381"/>
      <c r="F28" s="106"/>
      <c r="G28" s="16"/>
      <c r="H28" s="98"/>
      <c r="I28" s="99"/>
      <c r="J28" s="105"/>
      <c r="K28" s="105"/>
      <c r="L28" s="381"/>
      <c r="M28" s="381"/>
      <c r="N28" s="106"/>
      <c r="O28" s="16"/>
      <c r="P28" s="98"/>
      <c r="Q28" s="99"/>
      <c r="R28" s="105"/>
      <c r="S28" s="105"/>
      <c r="T28" s="381"/>
      <c r="U28" s="381"/>
      <c r="V28" s="106"/>
      <c r="W28" s="16"/>
      <c r="X28" s="98"/>
      <c r="Y28" s="99"/>
      <c r="Z28" s="105"/>
      <c r="AA28" s="105"/>
      <c r="AB28" s="381"/>
      <c r="AC28" s="381"/>
      <c r="AD28" s="106"/>
      <c r="AE28" s="16"/>
      <c r="AF28" s="98"/>
    </row>
    <row r="29" spans="1:32" x14ac:dyDescent="0.25">
      <c r="A29" s="99"/>
      <c r="B29" s="105"/>
      <c r="C29" s="105"/>
      <c r="D29" s="381"/>
      <c r="E29" s="381"/>
      <c r="F29" s="106"/>
      <c r="G29" s="16"/>
      <c r="H29" s="98"/>
      <c r="I29" s="99"/>
      <c r="J29" s="105"/>
      <c r="K29" s="105"/>
      <c r="L29" s="381"/>
      <c r="M29" s="381"/>
      <c r="N29" s="106"/>
      <c r="O29" s="16"/>
      <c r="P29" s="98"/>
      <c r="Q29" s="99"/>
      <c r="R29" s="105"/>
      <c r="S29" s="105"/>
      <c r="T29" s="381"/>
      <c r="U29" s="381"/>
      <c r="V29" s="106"/>
      <c r="W29" s="16"/>
      <c r="X29" s="98"/>
      <c r="Y29" s="99"/>
      <c r="Z29" s="105"/>
      <c r="AA29" s="105"/>
      <c r="AB29" s="381"/>
      <c r="AC29" s="381"/>
      <c r="AD29" s="106"/>
      <c r="AE29" s="16"/>
      <c r="AF29" s="98"/>
    </row>
    <row r="30" spans="1:32" x14ac:dyDescent="0.25">
      <c r="A30" s="99"/>
      <c r="B30" s="105"/>
      <c r="C30" s="105"/>
      <c r="D30" s="381"/>
      <c r="E30" s="381"/>
      <c r="F30" s="106"/>
      <c r="G30" s="16"/>
      <c r="H30" s="98"/>
      <c r="I30" s="99"/>
      <c r="J30" s="105"/>
      <c r="K30" s="105"/>
      <c r="L30" s="381"/>
      <c r="M30" s="381"/>
      <c r="N30" s="106"/>
      <c r="O30" s="16"/>
      <c r="P30" s="98"/>
      <c r="Q30" s="99"/>
      <c r="R30" s="105"/>
      <c r="S30" s="105"/>
      <c r="T30" s="381"/>
      <c r="U30" s="381"/>
      <c r="V30" s="106"/>
      <c r="W30" s="16"/>
      <c r="X30" s="98"/>
      <c r="Y30" s="99"/>
      <c r="Z30" s="105"/>
      <c r="AA30" s="105"/>
      <c r="AB30" s="381"/>
      <c r="AC30" s="381"/>
      <c r="AD30" s="106"/>
      <c r="AE30" s="16"/>
      <c r="AF30" s="98"/>
    </row>
    <row r="31" spans="1:32" x14ac:dyDescent="0.25">
      <c r="A31" s="99"/>
      <c r="B31" s="105"/>
      <c r="C31" s="105"/>
      <c r="D31" s="381"/>
      <c r="E31" s="381"/>
      <c r="F31" s="106"/>
      <c r="G31" s="16"/>
      <c r="H31" s="98"/>
      <c r="I31" s="99"/>
      <c r="J31" s="105"/>
      <c r="K31" s="105"/>
      <c r="L31" s="381"/>
      <c r="M31" s="381"/>
      <c r="N31" s="106"/>
      <c r="O31" s="16"/>
      <c r="P31" s="98"/>
      <c r="Q31" s="99"/>
      <c r="R31" s="105"/>
      <c r="S31" s="105"/>
      <c r="T31" s="381"/>
      <c r="U31" s="381"/>
      <c r="V31" s="106"/>
      <c r="W31" s="16"/>
      <c r="X31" s="98"/>
      <c r="Y31" s="99"/>
      <c r="Z31" s="105"/>
      <c r="AA31" s="105"/>
      <c r="AB31" s="381"/>
      <c r="AC31" s="381"/>
      <c r="AD31" s="106"/>
      <c r="AE31" s="16"/>
      <c r="AF31" s="98"/>
    </row>
    <row r="32" spans="1:32" x14ac:dyDescent="0.25">
      <c r="A32" s="99"/>
      <c r="B32" s="105"/>
      <c r="C32" s="105"/>
      <c r="D32" s="381"/>
      <c r="E32" s="381"/>
      <c r="F32" s="106"/>
      <c r="G32" s="16"/>
      <c r="H32" s="98"/>
      <c r="I32" s="99"/>
      <c r="J32" s="105"/>
      <c r="K32" s="105"/>
      <c r="L32" s="381"/>
      <c r="M32" s="381"/>
      <c r="N32" s="106"/>
      <c r="O32" s="16"/>
      <c r="P32" s="98"/>
      <c r="Q32" s="99"/>
      <c r="R32" s="105"/>
      <c r="S32" s="105"/>
      <c r="T32" s="381"/>
      <c r="U32" s="381"/>
      <c r="V32" s="106"/>
      <c r="W32" s="16"/>
      <c r="X32" s="98"/>
      <c r="Y32" s="99"/>
      <c r="Z32" s="105"/>
      <c r="AA32" s="105"/>
      <c r="AB32" s="381"/>
      <c r="AC32" s="381"/>
      <c r="AD32" s="106"/>
      <c r="AE32" s="16"/>
      <c r="AF32" s="98"/>
    </row>
    <row r="33" spans="1:32" x14ac:dyDescent="0.25">
      <c r="A33" s="99"/>
      <c r="B33" s="105"/>
      <c r="C33" s="105"/>
      <c r="D33" s="381"/>
      <c r="E33" s="381"/>
      <c r="F33" s="106"/>
      <c r="G33" s="16"/>
      <c r="H33" s="98"/>
      <c r="I33" s="99"/>
      <c r="J33" s="105"/>
      <c r="K33" s="105"/>
      <c r="L33" s="381"/>
      <c r="M33" s="381"/>
      <c r="N33" s="106"/>
      <c r="O33" s="16"/>
      <c r="P33" s="98"/>
      <c r="Q33" s="99"/>
      <c r="R33" s="105"/>
      <c r="S33" s="105"/>
      <c r="T33" s="381"/>
      <c r="U33" s="381"/>
      <c r="V33" s="106"/>
      <c r="W33" s="16"/>
      <c r="X33" s="98"/>
      <c r="Y33" s="99"/>
      <c r="Z33" s="105"/>
      <c r="AA33" s="105"/>
      <c r="AB33" s="381"/>
      <c r="AC33" s="381"/>
      <c r="AD33" s="106"/>
      <c r="AE33" s="16"/>
      <c r="AF33" s="98"/>
    </row>
    <row r="34" spans="1:32" x14ac:dyDescent="0.25">
      <c r="A34" s="99"/>
      <c r="B34" s="105"/>
      <c r="C34" s="105"/>
      <c r="D34" s="381"/>
      <c r="E34" s="381"/>
      <c r="F34" s="106"/>
      <c r="G34" s="16"/>
      <c r="H34" s="98"/>
      <c r="I34" s="99"/>
      <c r="J34" s="105"/>
      <c r="K34" s="105"/>
      <c r="L34" s="381"/>
      <c r="M34" s="381"/>
      <c r="N34" s="106"/>
      <c r="O34" s="16"/>
      <c r="P34" s="98"/>
      <c r="Q34" s="99"/>
      <c r="R34" s="105"/>
      <c r="S34" s="105"/>
      <c r="T34" s="381"/>
      <c r="U34" s="381"/>
      <c r="V34" s="106"/>
      <c r="W34" s="16"/>
      <c r="X34" s="98"/>
      <c r="Y34" s="99"/>
      <c r="Z34" s="105"/>
      <c r="AA34" s="105"/>
      <c r="AB34" s="381"/>
      <c r="AC34" s="381"/>
      <c r="AD34" s="106"/>
      <c r="AE34" s="16"/>
      <c r="AF34" s="98"/>
    </row>
    <row r="35" spans="1:32" x14ac:dyDescent="0.25">
      <c r="A35" s="99"/>
      <c r="B35" s="105"/>
      <c r="C35" s="105"/>
      <c r="D35" s="381"/>
      <c r="E35" s="381"/>
      <c r="F35" s="106"/>
      <c r="G35" s="16"/>
      <c r="H35" s="98"/>
      <c r="I35" s="99"/>
      <c r="J35" s="105"/>
      <c r="K35" s="105"/>
      <c r="L35" s="381"/>
      <c r="M35" s="381"/>
      <c r="N35" s="106"/>
      <c r="O35" s="16"/>
      <c r="P35" s="98"/>
      <c r="Q35" s="99"/>
      <c r="R35" s="105"/>
      <c r="S35" s="105"/>
      <c r="T35" s="381"/>
      <c r="U35" s="381"/>
      <c r="V35" s="106"/>
      <c r="W35" s="16"/>
      <c r="X35" s="98"/>
      <c r="Y35" s="99"/>
      <c r="Z35" s="105"/>
      <c r="AA35" s="105"/>
      <c r="AB35" s="381"/>
      <c r="AC35" s="381"/>
      <c r="AD35" s="106"/>
      <c r="AE35" s="16"/>
      <c r="AF35" s="98"/>
    </row>
    <row r="36" spans="1:32" x14ac:dyDescent="0.25">
      <c r="A36" s="99"/>
      <c r="B36" s="105"/>
      <c r="C36" s="105"/>
      <c r="D36" s="381"/>
      <c r="E36" s="381"/>
      <c r="F36" s="106"/>
      <c r="G36" s="16"/>
      <c r="H36" s="98"/>
      <c r="I36" s="99"/>
      <c r="J36" s="105"/>
      <c r="K36" s="105"/>
      <c r="L36" s="381"/>
      <c r="M36" s="381"/>
      <c r="N36" s="106"/>
      <c r="O36" s="16"/>
      <c r="P36" s="98"/>
      <c r="Q36" s="99"/>
      <c r="R36" s="105"/>
      <c r="S36" s="105"/>
      <c r="T36" s="381"/>
      <c r="U36" s="381"/>
      <c r="V36" s="106"/>
      <c r="W36" s="16"/>
      <c r="X36" s="98"/>
      <c r="Y36" s="99"/>
      <c r="Z36" s="105"/>
      <c r="AA36" s="105"/>
      <c r="AB36" s="381"/>
      <c r="AC36" s="381"/>
      <c r="AD36" s="106"/>
      <c r="AE36" s="16"/>
      <c r="AF36" s="98"/>
    </row>
    <row r="37" spans="1:32" x14ac:dyDescent="0.25">
      <c r="A37" s="99"/>
      <c r="B37" s="105"/>
      <c r="C37" s="105"/>
      <c r="D37" s="381"/>
      <c r="E37" s="381"/>
      <c r="F37" s="106"/>
      <c r="G37" s="16"/>
      <c r="H37" s="98"/>
      <c r="I37" s="99"/>
      <c r="J37" s="105"/>
      <c r="K37" s="105"/>
      <c r="L37" s="381"/>
      <c r="M37" s="381"/>
      <c r="N37" s="106"/>
      <c r="O37" s="16"/>
      <c r="P37" s="98"/>
      <c r="Q37" s="99"/>
      <c r="R37" s="105"/>
      <c r="S37" s="105"/>
      <c r="T37" s="381"/>
      <c r="U37" s="381"/>
      <c r="V37" s="106"/>
      <c r="W37" s="16"/>
      <c r="X37" s="98"/>
      <c r="Y37" s="99"/>
      <c r="Z37" s="105"/>
      <c r="AA37" s="105"/>
      <c r="AB37" s="381"/>
      <c r="AC37" s="381"/>
      <c r="AD37" s="106"/>
      <c r="AE37" s="16"/>
      <c r="AF37" s="98"/>
    </row>
    <row r="38" spans="1:32" x14ac:dyDescent="0.25">
      <c r="A38" s="99"/>
      <c r="B38" s="105"/>
      <c r="C38" s="105"/>
      <c r="D38" s="381"/>
      <c r="E38" s="381"/>
      <c r="F38" s="106"/>
      <c r="G38" s="16"/>
      <c r="H38" s="98"/>
      <c r="I38" s="99"/>
      <c r="J38" s="105"/>
      <c r="K38" s="105"/>
      <c r="L38" s="381"/>
      <c r="M38" s="381"/>
      <c r="N38" s="106"/>
      <c r="O38" s="16"/>
      <c r="P38" s="98"/>
      <c r="Q38" s="99"/>
      <c r="R38" s="105"/>
      <c r="S38" s="105"/>
      <c r="T38" s="381"/>
      <c r="U38" s="381"/>
      <c r="V38" s="106"/>
      <c r="W38" s="16"/>
      <c r="X38" s="98"/>
      <c r="Y38" s="99"/>
      <c r="Z38" s="105"/>
      <c r="AA38" s="105"/>
      <c r="AB38" s="381"/>
      <c r="AC38" s="381"/>
      <c r="AD38" s="106"/>
      <c r="AE38" s="16"/>
      <c r="AF38" s="98"/>
    </row>
    <row r="39" spans="1:32" x14ac:dyDescent="0.25">
      <c r="A39" s="99"/>
      <c r="B39" s="105"/>
      <c r="C39" s="105"/>
      <c r="D39" s="381"/>
      <c r="E39" s="381"/>
      <c r="F39" s="106"/>
      <c r="G39" s="16"/>
      <c r="H39" s="98"/>
      <c r="I39" s="99"/>
      <c r="J39" s="105"/>
      <c r="K39" s="105"/>
      <c r="L39" s="381"/>
      <c r="M39" s="381"/>
      <c r="N39" s="106"/>
      <c r="O39" s="16"/>
      <c r="P39" s="98"/>
      <c r="Q39" s="99"/>
      <c r="R39" s="105"/>
      <c r="S39" s="105"/>
      <c r="T39" s="381"/>
      <c r="U39" s="381"/>
      <c r="V39" s="106"/>
      <c r="W39" s="16"/>
      <c r="X39" s="98"/>
      <c r="Y39" s="99"/>
      <c r="Z39" s="105"/>
      <c r="AA39" s="105"/>
      <c r="AB39" s="381"/>
      <c r="AC39" s="381"/>
      <c r="AD39" s="106"/>
      <c r="AE39" s="16"/>
      <c r="AF39" s="98"/>
    </row>
    <row r="40" spans="1:32" x14ac:dyDescent="0.25">
      <c r="A40" s="99"/>
      <c r="B40" s="105"/>
      <c r="C40" s="105"/>
      <c r="D40" s="381"/>
      <c r="E40" s="381"/>
      <c r="F40" s="106"/>
      <c r="G40" s="16"/>
      <c r="H40" s="98"/>
      <c r="I40" s="99"/>
      <c r="J40" s="105"/>
      <c r="K40" s="105"/>
      <c r="L40" s="381"/>
      <c r="M40" s="381"/>
      <c r="N40" s="106"/>
      <c r="O40" s="16"/>
      <c r="P40" s="98"/>
      <c r="Q40" s="99"/>
      <c r="R40" s="105"/>
      <c r="S40" s="105"/>
      <c r="T40" s="381"/>
      <c r="U40" s="381"/>
      <c r="V40" s="106"/>
      <c r="W40" s="16"/>
      <c r="X40" s="98"/>
      <c r="Y40" s="99"/>
      <c r="Z40" s="105"/>
      <c r="AA40" s="105"/>
      <c r="AB40" s="381"/>
      <c r="AC40" s="381"/>
      <c r="AD40" s="106"/>
      <c r="AE40" s="16"/>
      <c r="AF40" s="98"/>
    </row>
    <row r="41" spans="1:32" x14ac:dyDescent="0.25">
      <c r="A41" s="99"/>
      <c r="B41" s="105"/>
      <c r="C41" s="105"/>
      <c r="D41" s="381"/>
      <c r="E41" s="381"/>
      <c r="F41" s="106"/>
      <c r="G41" s="16"/>
      <c r="H41" s="98"/>
      <c r="I41" s="99"/>
      <c r="J41" s="105"/>
      <c r="K41" s="105"/>
      <c r="L41" s="381"/>
      <c r="M41" s="381"/>
      <c r="N41" s="106"/>
      <c r="O41" s="16"/>
      <c r="P41" s="98"/>
      <c r="Q41" s="99"/>
      <c r="R41" s="105"/>
      <c r="S41" s="105"/>
      <c r="T41" s="381"/>
      <c r="U41" s="381"/>
      <c r="V41" s="106"/>
      <c r="W41" s="16"/>
      <c r="X41" s="98"/>
      <c r="Y41" s="99"/>
      <c r="Z41" s="105"/>
      <c r="AA41" s="105"/>
      <c r="AB41" s="381"/>
      <c r="AC41" s="381"/>
      <c r="AD41" s="106"/>
      <c r="AE41" s="16"/>
      <c r="AF41" s="98"/>
    </row>
    <row r="42" spans="1:32" x14ac:dyDescent="0.25">
      <c r="A42" s="99"/>
      <c r="B42" s="105"/>
      <c r="C42" s="105"/>
      <c r="D42" s="381"/>
      <c r="E42" s="381"/>
      <c r="F42" s="106"/>
      <c r="G42" s="16"/>
      <c r="H42" s="98"/>
      <c r="I42" s="99"/>
      <c r="J42" s="105"/>
      <c r="K42" s="105"/>
      <c r="L42" s="381"/>
      <c r="M42" s="381"/>
      <c r="N42" s="106"/>
      <c r="O42" s="16"/>
      <c r="P42" s="98"/>
      <c r="Q42" s="99"/>
      <c r="R42" s="105"/>
      <c r="S42" s="105"/>
      <c r="T42" s="381"/>
      <c r="U42" s="381"/>
      <c r="V42" s="106"/>
      <c r="W42" s="16"/>
      <c r="X42" s="98"/>
      <c r="Y42" s="99"/>
      <c r="Z42" s="105"/>
      <c r="AA42" s="105"/>
      <c r="AB42" s="381"/>
      <c r="AC42" s="381"/>
      <c r="AD42" s="106"/>
      <c r="AE42" s="16"/>
      <c r="AF42" s="98"/>
    </row>
    <row r="43" spans="1:32" x14ac:dyDescent="0.25">
      <c r="A43" s="99"/>
      <c r="B43" s="105"/>
      <c r="C43" s="105"/>
      <c r="D43" s="381"/>
      <c r="E43" s="381"/>
      <c r="F43" s="106"/>
      <c r="G43" s="16"/>
      <c r="H43" s="98"/>
      <c r="I43" s="99"/>
      <c r="J43" s="105"/>
      <c r="K43" s="105"/>
      <c r="L43" s="381"/>
      <c r="M43" s="381"/>
      <c r="N43" s="106"/>
      <c r="O43" s="16"/>
      <c r="P43" s="98"/>
      <c r="Q43" s="99"/>
      <c r="R43" s="105"/>
      <c r="S43" s="105"/>
      <c r="T43" s="381"/>
      <c r="U43" s="381"/>
      <c r="V43" s="106"/>
      <c r="W43" s="16"/>
      <c r="X43" s="98"/>
      <c r="Y43" s="99"/>
      <c r="Z43" s="105"/>
      <c r="AA43" s="105"/>
      <c r="AB43" s="381"/>
      <c r="AC43" s="381"/>
      <c r="AD43" s="106"/>
      <c r="AE43" s="16"/>
      <c r="AF43" s="98"/>
    </row>
    <row r="44" spans="1:32" x14ac:dyDescent="0.25">
      <c r="A44" s="99"/>
      <c r="B44" s="105"/>
      <c r="C44" s="105"/>
      <c r="D44" s="381"/>
      <c r="E44" s="381"/>
      <c r="F44" s="106"/>
      <c r="G44" s="16"/>
      <c r="H44" s="98"/>
      <c r="I44" s="99"/>
      <c r="J44" s="105"/>
      <c r="K44" s="105"/>
      <c r="L44" s="381"/>
      <c r="M44" s="381"/>
      <c r="N44" s="106"/>
      <c r="O44" s="16"/>
      <c r="P44" s="98"/>
      <c r="Q44" s="99"/>
      <c r="R44" s="105"/>
      <c r="S44" s="105"/>
      <c r="T44" s="381"/>
      <c r="U44" s="381"/>
      <c r="V44" s="106"/>
      <c r="W44" s="16"/>
      <c r="X44" s="98"/>
      <c r="Y44" s="99"/>
      <c r="Z44" s="105"/>
      <c r="AA44" s="105"/>
      <c r="AB44" s="381"/>
      <c r="AC44" s="381"/>
      <c r="AD44" s="106"/>
      <c r="AE44" s="16"/>
      <c r="AF44" s="98"/>
    </row>
    <row r="45" spans="1:32" x14ac:dyDescent="0.25">
      <c r="A45" s="99"/>
      <c r="B45" s="105"/>
      <c r="C45" s="105"/>
      <c r="D45" s="381"/>
      <c r="E45" s="381"/>
      <c r="F45" s="106"/>
      <c r="G45" s="16"/>
      <c r="H45" s="98"/>
      <c r="I45" s="99"/>
      <c r="J45" s="105"/>
      <c r="K45" s="105"/>
      <c r="L45" s="381"/>
      <c r="M45" s="381"/>
      <c r="N45" s="106"/>
      <c r="O45" s="16"/>
      <c r="P45" s="98"/>
      <c r="Q45" s="99"/>
      <c r="R45" s="105"/>
      <c r="S45" s="105"/>
      <c r="T45" s="381"/>
      <c r="U45" s="381"/>
      <c r="V45" s="106"/>
      <c r="W45" s="16"/>
      <c r="X45" s="98"/>
      <c r="Y45" s="99"/>
      <c r="Z45" s="105"/>
      <c r="AA45" s="105"/>
      <c r="AB45" s="381"/>
      <c r="AC45" s="381"/>
      <c r="AD45" s="106"/>
      <c r="AE45" s="16"/>
      <c r="AF45" s="98"/>
    </row>
    <row r="46" spans="1:32" x14ac:dyDescent="0.25">
      <c r="A46" s="99"/>
      <c r="B46" s="105"/>
      <c r="C46" s="105"/>
      <c r="D46" s="381"/>
      <c r="E46" s="381"/>
      <c r="F46" s="106"/>
      <c r="G46" s="16"/>
      <c r="H46" s="98"/>
      <c r="I46" s="99"/>
      <c r="J46" s="105"/>
      <c r="K46" s="105"/>
      <c r="L46" s="381"/>
      <c r="M46" s="381"/>
      <c r="N46" s="106"/>
      <c r="O46" s="16"/>
      <c r="P46" s="98"/>
      <c r="Q46" s="99"/>
      <c r="R46" s="105"/>
      <c r="S46" s="105"/>
      <c r="T46" s="381"/>
      <c r="U46" s="381"/>
      <c r="V46" s="106"/>
      <c r="W46" s="16"/>
      <c r="X46" s="98"/>
      <c r="Y46" s="99"/>
      <c r="Z46" s="105"/>
      <c r="AA46" s="105"/>
      <c r="AB46" s="381"/>
      <c r="AC46" s="381"/>
      <c r="AD46" s="106"/>
      <c r="AE46" s="16"/>
      <c r="AF46" s="98"/>
    </row>
    <row r="47" spans="1:32" x14ac:dyDescent="0.25">
      <c r="A47" s="99"/>
      <c r="B47" s="105"/>
      <c r="C47" s="105"/>
      <c r="D47" s="381"/>
      <c r="E47" s="381"/>
      <c r="F47" s="106"/>
      <c r="G47" s="16"/>
      <c r="H47" s="98"/>
      <c r="I47" s="99"/>
      <c r="J47" s="105"/>
      <c r="K47" s="105"/>
      <c r="L47" s="381"/>
      <c r="M47" s="381"/>
      <c r="N47" s="106"/>
      <c r="O47" s="16"/>
      <c r="P47" s="98"/>
      <c r="Q47" s="99"/>
      <c r="R47" s="105"/>
      <c r="S47" s="105"/>
      <c r="T47" s="381"/>
      <c r="U47" s="381"/>
      <c r="V47" s="106"/>
      <c r="W47" s="16"/>
      <c r="X47" s="98"/>
      <c r="Y47" s="99"/>
      <c r="Z47" s="105"/>
      <c r="AA47" s="105"/>
      <c r="AB47" s="381"/>
      <c r="AC47" s="381"/>
      <c r="AD47" s="106"/>
      <c r="AE47" s="16"/>
      <c r="AF47" s="98"/>
    </row>
    <row r="48" spans="1:32" x14ac:dyDescent="0.25">
      <c r="A48" s="99"/>
      <c r="B48" s="105"/>
      <c r="C48" s="105"/>
      <c r="D48" s="381"/>
      <c r="E48" s="381"/>
      <c r="F48" s="106"/>
      <c r="G48" s="16"/>
      <c r="H48" s="98"/>
      <c r="I48" s="99"/>
      <c r="J48" s="105"/>
      <c r="K48" s="105"/>
      <c r="L48" s="381"/>
      <c r="M48" s="381"/>
      <c r="N48" s="106"/>
      <c r="O48" s="16"/>
      <c r="P48" s="98"/>
      <c r="Q48" s="99"/>
      <c r="R48" s="105"/>
      <c r="S48" s="105"/>
      <c r="T48" s="381"/>
      <c r="U48" s="381"/>
      <c r="V48" s="106"/>
      <c r="W48" s="16"/>
      <c r="X48" s="98"/>
      <c r="Y48" s="99"/>
      <c r="Z48" s="105"/>
      <c r="AA48" s="105"/>
      <c r="AB48" s="381"/>
      <c r="AC48" s="381"/>
      <c r="AD48" s="106"/>
      <c r="AE48" s="16"/>
      <c r="AF48" s="98"/>
    </row>
    <row r="49" spans="1:32" x14ac:dyDescent="0.25">
      <c r="A49" s="99"/>
      <c r="B49" s="105"/>
      <c r="C49" s="105"/>
      <c r="D49" s="381"/>
      <c r="E49" s="381"/>
      <c r="F49" s="106"/>
      <c r="G49" s="16"/>
      <c r="H49" s="98"/>
      <c r="I49" s="99"/>
      <c r="J49" s="105"/>
      <c r="K49" s="105"/>
      <c r="L49" s="381"/>
      <c r="M49" s="381"/>
      <c r="N49" s="106"/>
      <c r="O49" s="16"/>
      <c r="P49" s="98"/>
      <c r="Q49" s="99"/>
      <c r="R49" s="105"/>
      <c r="S49" s="105"/>
      <c r="T49" s="381"/>
      <c r="U49" s="381"/>
      <c r="V49" s="106"/>
      <c r="W49" s="16"/>
      <c r="X49" s="98"/>
      <c r="Y49" s="99"/>
      <c r="Z49" s="105"/>
      <c r="AA49" s="105"/>
      <c r="AB49" s="381"/>
      <c r="AC49" s="381"/>
      <c r="AD49" s="106"/>
      <c r="AE49" s="16"/>
      <c r="AF49" s="98"/>
    </row>
    <row r="50" spans="1:32" x14ac:dyDescent="0.25">
      <c r="A50" s="99"/>
      <c r="B50" s="105"/>
      <c r="C50" s="105"/>
      <c r="D50" s="381"/>
      <c r="E50" s="381"/>
      <c r="F50" s="106"/>
      <c r="G50" s="16"/>
      <c r="H50" s="98"/>
      <c r="I50" s="99"/>
      <c r="J50" s="105"/>
      <c r="K50" s="105"/>
      <c r="L50" s="381"/>
      <c r="M50" s="381"/>
      <c r="N50" s="106"/>
      <c r="O50" s="16"/>
      <c r="P50" s="98"/>
      <c r="Q50" s="99"/>
      <c r="R50" s="105"/>
      <c r="S50" s="105"/>
      <c r="T50" s="381"/>
      <c r="U50" s="381"/>
      <c r="V50" s="106"/>
      <c r="W50" s="16"/>
      <c r="X50" s="98"/>
      <c r="Y50" s="99"/>
      <c r="Z50" s="105"/>
      <c r="AA50" s="105"/>
      <c r="AB50" s="381"/>
      <c r="AC50" s="381"/>
      <c r="AD50" s="106"/>
      <c r="AE50" s="16"/>
      <c r="AF50" s="98"/>
    </row>
    <row r="51" spans="1:32" x14ac:dyDescent="0.25">
      <c r="A51" s="99"/>
      <c r="B51" s="105"/>
      <c r="C51" s="105"/>
      <c r="D51" s="381"/>
      <c r="E51" s="381"/>
      <c r="F51" s="106"/>
      <c r="G51" s="16"/>
      <c r="H51" s="98"/>
      <c r="I51" s="99"/>
      <c r="J51" s="105"/>
      <c r="K51" s="105"/>
      <c r="L51" s="381"/>
      <c r="M51" s="381"/>
      <c r="N51" s="106"/>
      <c r="O51" s="16"/>
      <c r="P51" s="98"/>
      <c r="Q51" s="99"/>
      <c r="R51" s="105"/>
      <c r="S51" s="105"/>
      <c r="T51" s="381"/>
      <c r="U51" s="381"/>
      <c r="V51" s="106"/>
      <c r="W51" s="16"/>
      <c r="X51" s="98"/>
      <c r="Y51" s="99"/>
      <c r="Z51" s="105"/>
      <c r="AA51" s="105"/>
      <c r="AB51" s="381"/>
      <c r="AC51" s="381"/>
      <c r="AD51" s="106"/>
      <c r="AE51" s="16"/>
      <c r="AF51" s="98"/>
    </row>
    <row r="52" spans="1:32" x14ac:dyDescent="0.25">
      <c r="A52" s="99"/>
      <c r="B52" s="105"/>
      <c r="C52" s="105"/>
      <c r="D52" s="381"/>
      <c r="E52" s="381"/>
      <c r="F52" s="106"/>
      <c r="G52" s="16"/>
      <c r="H52" s="98"/>
      <c r="I52" s="99"/>
      <c r="J52" s="105"/>
      <c r="K52" s="105"/>
      <c r="L52" s="381"/>
      <c r="M52" s="381"/>
      <c r="N52" s="106"/>
      <c r="O52" s="16"/>
      <c r="P52" s="98"/>
      <c r="Q52" s="99"/>
      <c r="R52" s="105"/>
      <c r="S52" s="105"/>
      <c r="T52" s="381"/>
      <c r="U52" s="381"/>
      <c r="V52" s="106"/>
      <c r="W52" s="16"/>
      <c r="X52" s="98"/>
      <c r="Y52" s="99"/>
      <c r="Z52" s="105"/>
      <c r="AA52" s="105"/>
      <c r="AB52" s="381"/>
      <c r="AC52" s="381"/>
      <c r="AD52" s="106"/>
      <c r="AE52" s="16"/>
      <c r="AF52" s="98"/>
    </row>
    <row r="53" spans="1:32" x14ac:dyDescent="0.25">
      <c r="A53" s="99"/>
      <c r="B53" s="105"/>
      <c r="C53" s="105"/>
      <c r="D53" s="381"/>
      <c r="E53" s="381"/>
      <c r="F53" s="106"/>
      <c r="G53" s="16"/>
      <c r="H53" s="98"/>
      <c r="I53" s="99"/>
      <c r="J53" s="105"/>
      <c r="K53" s="105"/>
      <c r="L53" s="381"/>
      <c r="M53" s="381"/>
      <c r="N53" s="106"/>
      <c r="O53" s="16"/>
      <c r="P53" s="98"/>
      <c r="Q53" s="99"/>
      <c r="R53" s="105"/>
      <c r="S53" s="105"/>
      <c r="T53" s="381"/>
      <c r="U53" s="381"/>
      <c r="V53" s="106"/>
      <c r="W53" s="16"/>
      <c r="X53" s="98"/>
      <c r="Y53" s="99"/>
      <c r="Z53" s="105"/>
      <c r="AA53" s="105"/>
      <c r="AB53" s="381"/>
      <c r="AC53" s="381"/>
      <c r="AD53" s="106"/>
      <c r="AE53" s="16"/>
      <c r="AF53" s="98"/>
    </row>
    <row r="54" spans="1:32" x14ac:dyDescent="0.25">
      <c r="A54" s="99"/>
      <c r="B54" s="105"/>
      <c r="C54" s="105"/>
      <c r="D54" s="381"/>
      <c r="E54" s="381"/>
      <c r="F54" s="106"/>
      <c r="G54" s="16"/>
      <c r="H54" s="98"/>
      <c r="I54" s="99"/>
      <c r="J54" s="105"/>
      <c r="K54" s="105"/>
      <c r="L54" s="381"/>
      <c r="M54" s="381"/>
      <c r="N54" s="106"/>
      <c r="O54" s="16"/>
      <c r="P54" s="98"/>
      <c r="Q54" s="99"/>
      <c r="R54" s="105"/>
      <c r="S54" s="105"/>
      <c r="T54" s="381"/>
      <c r="U54" s="381"/>
      <c r="V54" s="106"/>
      <c r="W54" s="16"/>
      <c r="X54" s="98"/>
      <c r="Y54" s="99"/>
      <c r="Z54" s="105"/>
      <c r="AA54" s="105"/>
      <c r="AB54" s="381"/>
      <c r="AC54" s="381"/>
      <c r="AD54" s="106"/>
      <c r="AE54" s="16"/>
      <c r="AF54" s="98"/>
    </row>
    <row r="55" spans="1:32" ht="15.75" customHeight="1" thickBot="1" x14ac:dyDescent="0.3">
      <c r="A55" s="99"/>
      <c r="B55" s="92"/>
      <c r="C55" s="92"/>
      <c r="D55" s="384"/>
      <c r="E55" s="384"/>
      <c r="F55" s="92"/>
      <c r="G55" s="16"/>
      <c r="H55" s="98"/>
      <c r="I55" s="99"/>
      <c r="J55" s="92"/>
      <c r="K55" s="92"/>
      <c r="L55" s="384"/>
      <c r="M55" s="384"/>
      <c r="N55" s="92"/>
      <c r="O55" s="16"/>
      <c r="P55" s="98"/>
      <c r="Q55" s="99"/>
      <c r="R55" s="92"/>
      <c r="S55" s="92"/>
      <c r="T55" s="384"/>
      <c r="U55" s="384"/>
      <c r="V55" s="92"/>
      <c r="W55" s="16"/>
      <c r="X55" s="98"/>
      <c r="Y55" s="99"/>
      <c r="Z55" s="92"/>
      <c r="AA55" s="92"/>
      <c r="AB55" s="384"/>
      <c r="AC55" s="384"/>
      <c r="AD55" s="92"/>
      <c r="AE55" s="16"/>
      <c r="AF55" s="98"/>
    </row>
    <row r="56" spans="1:32" ht="13.2" thickTop="1" thickBot="1" x14ac:dyDescent="0.3">
      <c r="A56" s="107"/>
      <c r="B56" s="108"/>
      <c r="C56" s="108"/>
      <c r="D56" s="385" t="s">
        <v>97</v>
      </c>
      <c r="E56" s="385"/>
      <c r="F56" s="164">
        <f>SUM(F15:F55)</f>
        <v>0</v>
      </c>
      <c r="G56" s="108"/>
      <c r="H56" s="109"/>
      <c r="I56" s="107"/>
      <c r="J56" s="108"/>
      <c r="K56" s="108"/>
      <c r="L56" s="385" t="s">
        <v>98</v>
      </c>
      <c r="M56" s="385"/>
      <c r="N56" s="164">
        <f>SUM(N15:N55)</f>
        <v>0</v>
      </c>
      <c r="O56" s="108"/>
      <c r="P56" s="109"/>
      <c r="Q56" s="107"/>
      <c r="R56" s="108"/>
      <c r="S56" s="108"/>
      <c r="T56" s="385" t="s">
        <v>99</v>
      </c>
      <c r="U56" s="385"/>
      <c r="V56" s="164">
        <f>SUM(V15:V55)</f>
        <v>0</v>
      </c>
      <c r="W56" s="108"/>
      <c r="X56" s="109"/>
      <c r="Y56" s="107"/>
      <c r="Z56" s="108"/>
      <c r="AA56" s="108"/>
      <c r="AB56" s="385" t="s">
        <v>100</v>
      </c>
      <c r="AC56" s="385"/>
      <c r="AD56" s="164">
        <f>SUM(AD15:AD55)</f>
        <v>0</v>
      </c>
      <c r="AE56" s="108"/>
      <c r="AF56" s="109"/>
    </row>
  </sheetData>
  <sheetProtection algorithmName="SHA-512" hashValue="xN0tOmanFJ00O2tsCGzD8bTvOJe06Jtx4/ykSZ8Bnr/pujmTdZNqLx6vSIH06iCTBkon3HRI0dzT1YtX+lWG0g==" saltValue="lDTFcd49kee0S4zquvOz4Q==" spinCount="100000" sheet="1" selectLockedCells="1"/>
  <mergeCells count="232">
    <mergeCell ref="D55:E55"/>
    <mergeCell ref="L55:M55"/>
    <mergeCell ref="T55:U55"/>
    <mergeCell ref="AB55:AC55"/>
    <mergeCell ref="D56:E56"/>
    <mergeCell ref="L56:M56"/>
    <mergeCell ref="T56:U56"/>
    <mergeCell ref="AB56:AC56"/>
    <mergeCell ref="D53:E53"/>
    <mergeCell ref="L53:M53"/>
    <mergeCell ref="T53:U53"/>
    <mergeCell ref="AB53:AC53"/>
    <mergeCell ref="D54:E54"/>
    <mergeCell ref="L54:M54"/>
    <mergeCell ref="T54:U54"/>
    <mergeCell ref="AB54:AC54"/>
    <mergeCell ref="D51:E51"/>
    <mergeCell ref="L51:M51"/>
    <mergeCell ref="T51:U51"/>
    <mergeCell ref="AB51:AC51"/>
    <mergeCell ref="D52:E52"/>
    <mergeCell ref="L52:M52"/>
    <mergeCell ref="T52:U52"/>
    <mergeCell ref="AB52:AC52"/>
    <mergeCell ref="D49:E49"/>
    <mergeCell ref="L49:M49"/>
    <mergeCell ref="T49:U49"/>
    <mergeCell ref="AB49:AC49"/>
    <mergeCell ref="D50:E50"/>
    <mergeCell ref="L50:M50"/>
    <mergeCell ref="T50:U50"/>
    <mergeCell ref="AB50:AC50"/>
    <mergeCell ref="D47:E47"/>
    <mergeCell ref="L47:M47"/>
    <mergeCell ref="T47:U47"/>
    <mergeCell ref="AB47:AC47"/>
    <mergeCell ref="D48:E48"/>
    <mergeCell ref="L48:M48"/>
    <mergeCell ref="T48:U48"/>
    <mergeCell ref="AB48:AC48"/>
    <mergeCell ref="D45:E45"/>
    <mergeCell ref="L45:M45"/>
    <mergeCell ref="T45:U45"/>
    <mergeCell ref="AB45:AC45"/>
    <mergeCell ref="D46:E46"/>
    <mergeCell ref="L46:M46"/>
    <mergeCell ref="T46:U46"/>
    <mergeCell ref="AB46:AC46"/>
    <mergeCell ref="D43:E43"/>
    <mergeCell ref="L43:M43"/>
    <mergeCell ref="T43:U43"/>
    <mergeCell ref="AB43:AC43"/>
    <mergeCell ref="D44:E44"/>
    <mergeCell ref="L44:M44"/>
    <mergeCell ref="T44:U44"/>
    <mergeCell ref="AB44:AC44"/>
    <mergeCell ref="D41:E41"/>
    <mergeCell ref="L41:M41"/>
    <mergeCell ref="T41:U41"/>
    <mergeCell ref="AB41:AC41"/>
    <mergeCell ref="D42:E42"/>
    <mergeCell ref="L42:M42"/>
    <mergeCell ref="T42:U42"/>
    <mergeCell ref="AB42:AC42"/>
    <mergeCell ref="D39:E39"/>
    <mergeCell ref="L39:M39"/>
    <mergeCell ref="T39:U39"/>
    <mergeCell ref="AB39:AC39"/>
    <mergeCell ref="D40:E40"/>
    <mergeCell ref="L40:M40"/>
    <mergeCell ref="T40:U40"/>
    <mergeCell ref="AB40:AC40"/>
    <mergeCell ref="D37:E37"/>
    <mergeCell ref="L37:M37"/>
    <mergeCell ref="T37:U37"/>
    <mergeCell ref="AB37:AC37"/>
    <mergeCell ref="D38:E38"/>
    <mergeCell ref="L38:M38"/>
    <mergeCell ref="T38:U38"/>
    <mergeCell ref="AB38:AC38"/>
    <mergeCell ref="D35:E35"/>
    <mergeCell ref="L35:M35"/>
    <mergeCell ref="T35:U35"/>
    <mergeCell ref="AB35:AC35"/>
    <mergeCell ref="D36:E36"/>
    <mergeCell ref="L36:M36"/>
    <mergeCell ref="T36:U36"/>
    <mergeCell ref="AB36:AC36"/>
    <mergeCell ref="D33:E33"/>
    <mergeCell ref="L33:M33"/>
    <mergeCell ref="T33:U33"/>
    <mergeCell ref="AB33:AC33"/>
    <mergeCell ref="D34:E34"/>
    <mergeCell ref="L34:M34"/>
    <mergeCell ref="T34:U34"/>
    <mergeCell ref="AB34:AC34"/>
    <mergeCell ref="D31:E31"/>
    <mergeCell ref="L31:M31"/>
    <mergeCell ref="T31:U31"/>
    <mergeCell ref="AB31:AC31"/>
    <mergeCell ref="D32:E32"/>
    <mergeCell ref="L32:M32"/>
    <mergeCell ref="T32:U32"/>
    <mergeCell ref="AB32:AC32"/>
    <mergeCell ref="D29:E29"/>
    <mergeCell ref="L29:M29"/>
    <mergeCell ref="T29:U29"/>
    <mergeCell ref="AB29:AC29"/>
    <mergeCell ref="D30:E30"/>
    <mergeCell ref="L30:M30"/>
    <mergeCell ref="T30:U30"/>
    <mergeCell ref="AB30:AC30"/>
    <mergeCell ref="D27:E27"/>
    <mergeCell ref="L27:M27"/>
    <mergeCell ref="T27:U27"/>
    <mergeCell ref="AB27:AC27"/>
    <mergeCell ref="D28:E28"/>
    <mergeCell ref="L28:M28"/>
    <mergeCell ref="T28:U28"/>
    <mergeCell ref="AB28:AC28"/>
    <mergeCell ref="D25:E25"/>
    <mergeCell ref="L25:M25"/>
    <mergeCell ref="T25:U25"/>
    <mergeCell ref="AB25:AC25"/>
    <mergeCell ref="D26:E26"/>
    <mergeCell ref="L26:M26"/>
    <mergeCell ref="T26:U26"/>
    <mergeCell ref="AB26:AC26"/>
    <mergeCell ref="D23:E23"/>
    <mergeCell ref="L23:M23"/>
    <mergeCell ref="T23:U23"/>
    <mergeCell ref="AB23:AC23"/>
    <mergeCell ref="D24:E24"/>
    <mergeCell ref="L24:M24"/>
    <mergeCell ref="T24:U24"/>
    <mergeCell ref="AB24:AC24"/>
    <mergeCell ref="D21:E21"/>
    <mergeCell ref="L21:M21"/>
    <mergeCell ref="T21:U21"/>
    <mergeCell ref="AB21:AC21"/>
    <mergeCell ref="D22:E22"/>
    <mergeCell ref="L22:M22"/>
    <mergeCell ref="T22:U22"/>
    <mergeCell ref="AB22:AC22"/>
    <mergeCell ref="D19:E19"/>
    <mergeCell ref="L19:M19"/>
    <mergeCell ref="T19:U19"/>
    <mergeCell ref="AB19:AC19"/>
    <mergeCell ref="D20:E20"/>
    <mergeCell ref="L20:M20"/>
    <mergeCell ref="T20:U20"/>
    <mergeCell ref="AB20:AC20"/>
    <mergeCell ref="D17:E17"/>
    <mergeCell ref="L17:M17"/>
    <mergeCell ref="T17:U17"/>
    <mergeCell ref="AB17:AC17"/>
    <mergeCell ref="D18:E18"/>
    <mergeCell ref="L18:M18"/>
    <mergeCell ref="T18:U18"/>
    <mergeCell ref="AB18:AC18"/>
    <mergeCell ref="D15:E15"/>
    <mergeCell ref="L15:M15"/>
    <mergeCell ref="T15:U15"/>
    <mergeCell ref="AB15:AC15"/>
    <mergeCell ref="D16:E16"/>
    <mergeCell ref="L16:M16"/>
    <mergeCell ref="T16:U16"/>
    <mergeCell ref="AB16:AC16"/>
    <mergeCell ref="D12:E12"/>
    <mergeCell ref="L12:M12"/>
    <mergeCell ref="T12:U12"/>
    <mergeCell ref="AB12:AC12"/>
    <mergeCell ref="D14:E14"/>
    <mergeCell ref="L14:M14"/>
    <mergeCell ref="T14:U14"/>
    <mergeCell ref="AB14:AC14"/>
    <mergeCell ref="D8:E8"/>
    <mergeCell ref="L8:M8"/>
    <mergeCell ref="T8:U8"/>
    <mergeCell ref="AB8:AC8"/>
    <mergeCell ref="D10:E10"/>
    <mergeCell ref="L10:M10"/>
    <mergeCell ref="T10:U10"/>
    <mergeCell ref="AB10:AC10"/>
    <mergeCell ref="Q6:R6"/>
    <mergeCell ref="S6:T6"/>
    <mergeCell ref="U6:V6"/>
    <mergeCell ref="Y6:Z6"/>
    <mergeCell ref="AA6:AB6"/>
    <mergeCell ref="AC6:AD6"/>
    <mergeCell ref="A6:B6"/>
    <mergeCell ref="C6:D6"/>
    <mergeCell ref="E6:F6"/>
    <mergeCell ref="I6:J6"/>
    <mergeCell ref="K6:L6"/>
    <mergeCell ref="M6:N6"/>
    <mergeCell ref="M4:N4"/>
    <mergeCell ref="O4:P4"/>
    <mergeCell ref="Q4:R4"/>
    <mergeCell ref="AA3:AB3"/>
    <mergeCell ref="AC3:AD3"/>
    <mergeCell ref="AE3:AF3"/>
    <mergeCell ref="A4:B4"/>
    <mergeCell ref="C4:D4"/>
    <mergeCell ref="E4:F4"/>
    <mergeCell ref="G4:H4"/>
    <mergeCell ref="I4:J4"/>
    <mergeCell ref="K4:L4"/>
    <mergeCell ref="M3:N3"/>
    <mergeCell ref="O3:P3"/>
    <mergeCell ref="Q3:R3"/>
    <mergeCell ref="S3:T3"/>
    <mergeCell ref="U3:V3"/>
    <mergeCell ref="W3:X3"/>
    <mergeCell ref="Y4:Z4"/>
    <mergeCell ref="AA4:AB4"/>
    <mergeCell ref="AC4:AD4"/>
    <mergeCell ref="AE4:AF4"/>
    <mergeCell ref="S4:T4"/>
    <mergeCell ref="U4:V4"/>
    <mergeCell ref="W4:X4"/>
    <mergeCell ref="A1:B1"/>
    <mergeCell ref="I1:J1"/>
    <mergeCell ref="Q1:R1"/>
    <mergeCell ref="Y1:Z1"/>
    <mergeCell ref="A3:B3"/>
    <mergeCell ref="C3:D3"/>
    <mergeCell ref="E3:F3"/>
    <mergeCell ref="G3:H3"/>
    <mergeCell ref="I3:J3"/>
    <mergeCell ref="K3:L3"/>
    <mergeCell ref="Y3:Z3"/>
  </mergeCells>
  <pageMargins left="0.7" right="0.7" top="0.75" bottom="0.7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F56"/>
  <sheetViews>
    <sheetView showWhiteSpace="0" topLeftCell="O22" zoomScaleNormal="100" zoomScaleSheetLayoutView="112" workbookViewId="0">
      <selection activeCell="V18" sqref="V18"/>
    </sheetView>
  </sheetViews>
  <sheetFormatPr defaultColWidth="9.109375" defaultRowHeight="12" x14ac:dyDescent="0.25"/>
  <cols>
    <col min="1" max="1" width="7.88671875" style="14" customWidth="1"/>
    <col min="2" max="3" width="11.6640625" style="14" customWidth="1"/>
    <col min="4" max="4" width="14" style="14" customWidth="1"/>
    <col min="5" max="5" width="11.6640625" style="14" customWidth="1"/>
    <col min="6" max="6" width="12.44140625" style="14" customWidth="1"/>
    <col min="7" max="7" width="10.88671875" style="14" customWidth="1"/>
    <col min="8" max="8" width="9.109375" style="14"/>
    <col min="9" max="9" width="7.88671875" style="14" customWidth="1"/>
    <col min="10" max="11" width="11.6640625" style="14" customWidth="1"/>
    <col min="12" max="12" width="14" style="14" customWidth="1"/>
    <col min="13" max="13" width="11.6640625" style="14" customWidth="1"/>
    <col min="14" max="14" width="12.44140625" style="14" customWidth="1"/>
    <col min="15" max="15" width="10.88671875" style="14" customWidth="1"/>
    <col min="16" max="16" width="9.109375" style="14"/>
    <col min="17" max="17" width="7.88671875" style="14" customWidth="1"/>
    <col min="18" max="19" width="11.6640625" style="14" customWidth="1"/>
    <col min="20" max="20" width="14" style="14" customWidth="1"/>
    <col min="21" max="21" width="11.6640625" style="14" customWidth="1"/>
    <col min="22" max="22" width="12.44140625" style="14" customWidth="1"/>
    <col min="23" max="23" width="10.88671875" style="14" customWidth="1"/>
    <col min="24" max="24" width="9.109375" style="14"/>
    <col min="25" max="25" width="7.88671875" style="14" customWidth="1"/>
    <col min="26" max="27" width="11.6640625" style="14" customWidth="1"/>
    <col min="28" max="28" width="13.44140625" style="14" customWidth="1"/>
    <col min="29" max="29" width="11.6640625" style="14" customWidth="1"/>
    <col min="30" max="30" width="12.44140625" style="14" customWidth="1"/>
    <col min="31" max="31" width="10.88671875" style="14" customWidth="1"/>
    <col min="32" max="16384" width="9.109375" style="14"/>
  </cols>
  <sheetData>
    <row r="1" spans="1:32" x14ac:dyDescent="0.25">
      <c r="A1" s="366" t="s">
        <v>162</v>
      </c>
      <c r="B1" s="367"/>
      <c r="C1" s="95"/>
      <c r="D1" s="95"/>
      <c r="E1" s="95"/>
      <c r="F1" s="95"/>
      <c r="G1" s="95"/>
      <c r="H1" s="96"/>
      <c r="I1" s="366" t="s">
        <v>48</v>
      </c>
      <c r="J1" s="367"/>
      <c r="K1" s="95"/>
      <c r="L1" s="95"/>
      <c r="M1" s="95"/>
      <c r="N1" s="95"/>
      <c r="O1" s="95"/>
      <c r="P1" s="96"/>
      <c r="Q1" s="366" t="s">
        <v>49</v>
      </c>
      <c r="R1" s="367"/>
      <c r="S1" s="95"/>
      <c r="T1" s="95"/>
      <c r="U1" s="95"/>
      <c r="V1" s="95"/>
      <c r="W1" s="95"/>
      <c r="X1" s="96"/>
      <c r="Y1" s="366" t="s">
        <v>50</v>
      </c>
      <c r="Z1" s="367"/>
      <c r="AA1" s="95"/>
      <c r="AB1" s="95"/>
      <c r="AC1" s="95"/>
      <c r="AD1" s="95"/>
      <c r="AE1" s="95"/>
      <c r="AF1" s="96"/>
    </row>
    <row r="2" spans="1:32" x14ac:dyDescent="0.25">
      <c r="A2" s="97"/>
      <c r="B2" s="15"/>
      <c r="C2" s="16"/>
      <c r="D2" s="16"/>
      <c r="E2" s="16"/>
      <c r="F2" s="16"/>
      <c r="G2" s="16"/>
      <c r="H2" s="98"/>
      <c r="I2" s="97"/>
      <c r="J2" s="15"/>
      <c r="K2" s="16"/>
      <c r="L2" s="16"/>
      <c r="M2" s="16"/>
      <c r="N2" s="16"/>
      <c r="O2" s="16"/>
      <c r="P2" s="98"/>
      <c r="Q2" s="97"/>
      <c r="R2" s="15"/>
      <c r="S2" s="16"/>
      <c r="T2" s="16"/>
      <c r="U2" s="16"/>
      <c r="V2" s="16"/>
      <c r="W2" s="16"/>
      <c r="X2" s="98"/>
      <c r="Y2" s="97"/>
      <c r="Z2" s="15"/>
      <c r="AA2" s="16"/>
      <c r="AB2" s="16"/>
      <c r="AC2" s="16"/>
      <c r="AD2" s="16"/>
      <c r="AE2" s="16"/>
      <c r="AF2" s="98"/>
    </row>
    <row r="3" spans="1:32" ht="15" customHeight="1" x14ac:dyDescent="0.25">
      <c r="A3" s="368" t="s">
        <v>95</v>
      </c>
      <c r="B3" s="369"/>
      <c r="C3" s="370">
        <f>'Step 2 - Quarterly Summary'!$C$4</f>
        <v>0</v>
      </c>
      <c r="D3" s="370"/>
      <c r="E3" s="371" t="s">
        <v>96</v>
      </c>
      <c r="F3" s="371"/>
      <c r="G3" s="370">
        <f>'Step 2 - Quarterly Summary'!$H$4</f>
        <v>0</v>
      </c>
      <c r="H3" s="372"/>
      <c r="I3" s="368" t="s">
        <v>95</v>
      </c>
      <c r="J3" s="369"/>
      <c r="K3" s="370">
        <f>'Step 2 - Quarterly Summary'!$C$4</f>
        <v>0</v>
      </c>
      <c r="L3" s="370"/>
      <c r="M3" s="371" t="s">
        <v>96</v>
      </c>
      <c r="N3" s="371"/>
      <c r="O3" s="370">
        <f>'Step 2 - Quarterly Summary'!$H$4</f>
        <v>0</v>
      </c>
      <c r="P3" s="372"/>
      <c r="Q3" s="368" t="s">
        <v>95</v>
      </c>
      <c r="R3" s="369"/>
      <c r="S3" s="370">
        <f>'Step 2 - Quarterly Summary'!$C$4</f>
        <v>0</v>
      </c>
      <c r="T3" s="370"/>
      <c r="U3" s="369" t="str">
        <f>'Step 2 - Quarterly Summary'!$F$4</f>
        <v>Program Number:</v>
      </c>
      <c r="V3" s="369"/>
      <c r="W3" s="370">
        <f>'Step 2 - Quarterly Summary'!$H$4</f>
        <v>0</v>
      </c>
      <c r="X3" s="372"/>
      <c r="Y3" s="368" t="s">
        <v>95</v>
      </c>
      <c r="Z3" s="369"/>
      <c r="AA3" s="370">
        <f>'Step 2 - Quarterly Summary'!$C$4</f>
        <v>0</v>
      </c>
      <c r="AB3" s="370"/>
      <c r="AC3" s="371" t="s">
        <v>96</v>
      </c>
      <c r="AD3" s="371"/>
      <c r="AE3" s="370">
        <f>'Step 2 - Quarterly Summary'!$H$4</f>
        <v>0</v>
      </c>
      <c r="AF3" s="372"/>
    </row>
    <row r="4" spans="1:32" ht="12.75" customHeight="1" x14ac:dyDescent="0.25">
      <c r="A4" s="373" t="s">
        <v>31</v>
      </c>
      <c r="B4" s="374"/>
      <c r="C4" s="375">
        <f>'Step 2 - Quarterly Summary'!$C$5</f>
        <v>0</v>
      </c>
      <c r="D4" s="375"/>
      <c r="E4" s="369" t="s">
        <v>15</v>
      </c>
      <c r="F4" s="369"/>
      <c r="G4" s="375">
        <f>'Step 2 - Quarterly Summary'!$H$5</f>
        <v>0</v>
      </c>
      <c r="H4" s="376"/>
      <c r="I4" s="373" t="s">
        <v>31</v>
      </c>
      <c r="J4" s="374"/>
      <c r="K4" s="375">
        <f>'Step 2 - Quarterly Summary'!$C$5</f>
        <v>0</v>
      </c>
      <c r="L4" s="375"/>
      <c r="M4" s="369" t="s">
        <v>15</v>
      </c>
      <c r="N4" s="369"/>
      <c r="O4" s="375">
        <f>'Step 2 - Quarterly Summary'!$H$5</f>
        <v>0</v>
      </c>
      <c r="P4" s="376"/>
      <c r="Q4" s="373" t="s">
        <v>31</v>
      </c>
      <c r="R4" s="374"/>
      <c r="S4" s="375">
        <f>'Step 2 - Quarterly Summary'!$C$5</f>
        <v>0</v>
      </c>
      <c r="T4" s="375"/>
      <c r="U4" s="369" t="s">
        <v>15</v>
      </c>
      <c r="V4" s="369"/>
      <c r="W4" s="375">
        <f>'Step 2 - Quarterly Summary'!$H$5</f>
        <v>0</v>
      </c>
      <c r="X4" s="376"/>
      <c r="Y4" s="373" t="s">
        <v>31</v>
      </c>
      <c r="Z4" s="374"/>
      <c r="AA4" s="375">
        <f>'Step 2 - Quarterly Summary'!$C$5</f>
        <v>0</v>
      </c>
      <c r="AB4" s="375"/>
      <c r="AC4" s="369" t="s">
        <v>15</v>
      </c>
      <c r="AD4" s="369"/>
      <c r="AE4" s="375">
        <f>'Step 2 - Quarterly Summary'!$H$5</f>
        <v>0</v>
      </c>
      <c r="AF4" s="376"/>
    </row>
    <row r="5" spans="1:32" x14ac:dyDescent="0.25">
      <c r="A5" s="99"/>
      <c r="B5" s="16"/>
      <c r="C5" s="16"/>
      <c r="D5" s="16"/>
      <c r="E5" s="193"/>
      <c r="F5" s="17"/>
      <c r="G5" s="18"/>
      <c r="H5" s="98"/>
      <c r="I5" s="99"/>
      <c r="J5" s="16"/>
      <c r="K5" s="16"/>
      <c r="L5" s="16"/>
      <c r="M5" s="193"/>
      <c r="N5" s="17"/>
      <c r="O5" s="18"/>
      <c r="P5" s="98"/>
      <c r="Q5" s="99"/>
      <c r="R5" s="16"/>
      <c r="S5" s="16"/>
      <c r="T5" s="16"/>
      <c r="U5" s="193"/>
      <c r="V5" s="17"/>
      <c r="W5" s="18"/>
      <c r="X5" s="98"/>
      <c r="Y5" s="99"/>
      <c r="Z5" s="16"/>
      <c r="AA5" s="16"/>
      <c r="AB5" s="16"/>
      <c r="AC5" s="193"/>
      <c r="AD5" s="17"/>
      <c r="AE5" s="18"/>
      <c r="AF5" s="98"/>
    </row>
    <row r="6" spans="1:32" x14ac:dyDescent="0.25">
      <c r="A6" s="368" t="s">
        <v>11</v>
      </c>
      <c r="B6" s="369"/>
      <c r="C6" s="370" t="str">
        <f>'Step 2 - Quarterly Summary'!$B$9</f>
        <v>Deferred Revenue</v>
      </c>
      <c r="D6" s="370"/>
      <c r="E6" s="369" t="s">
        <v>12</v>
      </c>
      <c r="F6" s="369"/>
      <c r="G6" s="154">
        <f>'Step 2 - Quarterly Summary'!$H$4</f>
        <v>0</v>
      </c>
      <c r="H6" s="163">
        <f>'Step 2 - Quarterly Summary'!$A$9</f>
        <v>2300</v>
      </c>
      <c r="I6" s="368" t="s">
        <v>11</v>
      </c>
      <c r="J6" s="369"/>
      <c r="K6" s="370" t="str">
        <f>'Step 2 - Quarterly Summary'!$K$9</f>
        <v>Deferred Revenue</v>
      </c>
      <c r="L6" s="370"/>
      <c r="M6" s="369" t="s">
        <v>12</v>
      </c>
      <c r="N6" s="369"/>
      <c r="O6" s="154">
        <f>'Step 2 - Quarterly Summary'!$H$4</f>
        <v>0</v>
      </c>
      <c r="P6" s="163">
        <f>'Step 2 - Quarterly Summary'!$A$9</f>
        <v>2300</v>
      </c>
      <c r="Q6" s="368" t="s">
        <v>11</v>
      </c>
      <c r="R6" s="369"/>
      <c r="S6" s="370" t="str">
        <f>'Step 2 - Quarterly Summary'!$T$9</f>
        <v>Deferred Revenue</v>
      </c>
      <c r="T6" s="370"/>
      <c r="U6" s="369" t="s">
        <v>12</v>
      </c>
      <c r="V6" s="369"/>
      <c r="W6" s="154">
        <f>'Step 2 - Quarterly Summary'!$H$4</f>
        <v>0</v>
      </c>
      <c r="X6" s="163">
        <f>'Step 2 - Quarterly Summary'!$A$9</f>
        <v>2300</v>
      </c>
      <c r="Y6" s="368" t="s">
        <v>11</v>
      </c>
      <c r="Z6" s="369"/>
      <c r="AA6" s="370" t="str">
        <f>'Step 2 - Quarterly Summary'!$AC$9</f>
        <v>Deferred Revenue</v>
      </c>
      <c r="AB6" s="370"/>
      <c r="AC6" s="369" t="s">
        <v>12</v>
      </c>
      <c r="AD6" s="369"/>
      <c r="AE6" s="154">
        <f>'Step 2 - Quarterly Summary'!$H$4</f>
        <v>0</v>
      </c>
      <c r="AF6" s="163">
        <f>'Step 2 - Quarterly Summary'!$A$9</f>
        <v>2300</v>
      </c>
    </row>
    <row r="7" spans="1:32" ht="12.6" thickBot="1" x14ac:dyDescent="0.3">
      <c r="A7" s="192"/>
      <c r="B7" s="193"/>
      <c r="C7" s="15"/>
      <c r="D7" s="15"/>
      <c r="E7" s="193"/>
      <c r="F7" s="193"/>
      <c r="G7" s="17"/>
      <c r="H7" s="101"/>
      <c r="I7" s="192"/>
      <c r="J7" s="193"/>
      <c r="K7" s="15"/>
      <c r="L7" s="15"/>
      <c r="M7" s="193"/>
      <c r="N7" s="193"/>
      <c r="O7" s="17"/>
      <c r="P7" s="101"/>
      <c r="Q7" s="192"/>
      <c r="R7" s="193"/>
      <c r="S7" s="15"/>
      <c r="T7" s="15"/>
      <c r="U7" s="193"/>
      <c r="V7" s="193"/>
      <c r="W7" s="17"/>
      <c r="X7" s="101"/>
      <c r="Y7" s="192"/>
      <c r="Z7" s="193"/>
      <c r="AA7" s="15"/>
      <c r="AB7" s="15"/>
      <c r="AC7" s="193"/>
      <c r="AD7" s="193"/>
      <c r="AE7" s="17"/>
      <c r="AF7" s="101"/>
    </row>
    <row r="8" spans="1:32" x14ac:dyDescent="0.25">
      <c r="A8" s="192"/>
      <c r="B8" s="193"/>
      <c r="C8" s="15"/>
      <c r="D8" s="377" t="s">
        <v>273</v>
      </c>
      <c r="E8" s="378"/>
      <c r="F8" s="155">
        <f>'Step 2 - Quarterly Summary'!$D$9</f>
        <v>0</v>
      </c>
      <c r="G8" s="17"/>
      <c r="H8" s="101"/>
      <c r="I8" s="192"/>
      <c r="J8" s="193"/>
      <c r="K8" s="15"/>
      <c r="L8" s="377" t="s">
        <v>274</v>
      </c>
      <c r="M8" s="378"/>
      <c r="N8" s="155">
        <f>'Step 2 - Quarterly Summary'!$M$9</f>
        <v>0</v>
      </c>
      <c r="O8" s="17"/>
      <c r="P8" s="101"/>
      <c r="Q8" s="192"/>
      <c r="R8" s="193"/>
      <c r="S8" s="15"/>
      <c r="T8" s="377" t="s">
        <v>275</v>
      </c>
      <c r="U8" s="378"/>
      <c r="V8" s="155">
        <f>'Step 2 - Quarterly Summary'!$V$9</f>
        <v>0</v>
      </c>
      <c r="W8" s="17"/>
      <c r="X8" s="101"/>
      <c r="Y8" s="192"/>
      <c r="Z8" s="193"/>
      <c r="AA8" s="15"/>
      <c r="AB8" s="377" t="s">
        <v>277</v>
      </c>
      <c r="AC8" s="378"/>
      <c r="AD8" s="155">
        <f>'Step 2 - Quarterly Summary'!$AE$9</f>
        <v>0</v>
      </c>
      <c r="AE8" s="17"/>
      <c r="AF8" s="101"/>
    </row>
    <row r="9" spans="1:32" x14ac:dyDescent="0.25">
      <c r="A9" s="192"/>
      <c r="B9" s="193"/>
      <c r="C9" s="15"/>
      <c r="D9" s="194"/>
      <c r="E9" s="195"/>
      <c r="F9" s="158"/>
      <c r="G9" s="17"/>
      <c r="H9" s="101"/>
      <c r="I9" s="192"/>
      <c r="J9" s="193"/>
      <c r="K9" s="15"/>
      <c r="L9" s="194"/>
      <c r="M9" s="195"/>
      <c r="N9" s="158"/>
      <c r="O9" s="17"/>
      <c r="P9" s="101"/>
      <c r="Q9" s="192"/>
      <c r="R9" s="193"/>
      <c r="S9" s="15"/>
      <c r="T9" s="194"/>
      <c r="U9" s="195"/>
      <c r="V9" s="158"/>
      <c r="W9" s="17"/>
      <c r="X9" s="101"/>
      <c r="Y9" s="192"/>
      <c r="Z9" s="193"/>
      <c r="AA9" s="15"/>
      <c r="AB9" s="194"/>
      <c r="AC9" s="195"/>
      <c r="AD9" s="158"/>
      <c r="AE9" s="17"/>
      <c r="AF9" s="101"/>
    </row>
    <row r="10" spans="1:32" x14ac:dyDescent="0.25">
      <c r="A10" s="192"/>
      <c r="B10" s="193"/>
      <c r="C10" s="15"/>
      <c r="D10" s="379" t="s">
        <v>273</v>
      </c>
      <c r="E10" s="380"/>
      <c r="F10" s="158">
        <f>'Step 2 - Quarterly Summary'!$G$9</f>
        <v>0</v>
      </c>
      <c r="G10" s="17"/>
      <c r="H10" s="101"/>
      <c r="I10" s="192"/>
      <c r="J10" s="193"/>
      <c r="K10" s="15"/>
      <c r="L10" s="379" t="s">
        <v>274</v>
      </c>
      <c r="M10" s="380"/>
      <c r="N10" s="158">
        <f>'Step 2 - Quarterly Summary'!$P$9</f>
        <v>0</v>
      </c>
      <c r="O10" s="17"/>
      <c r="P10" s="101"/>
      <c r="Q10" s="192"/>
      <c r="R10" s="193"/>
      <c r="S10" s="15"/>
      <c r="T10" s="379" t="s">
        <v>276</v>
      </c>
      <c r="U10" s="380"/>
      <c r="V10" s="158">
        <f>'Step 2 - Quarterly Summary'!$Y$9</f>
        <v>0</v>
      </c>
      <c r="W10" s="17"/>
      <c r="X10" s="101"/>
      <c r="Y10" s="192"/>
      <c r="Z10" s="193"/>
      <c r="AA10" s="15"/>
      <c r="AB10" s="379" t="s">
        <v>277</v>
      </c>
      <c r="AC10" s="380"/>
      <c r="AD10" s="158">
        <f>'Step 2 - Quarterly Summary'!$AH$9</f>
        <v>0</v>
      </c>
      <c r="AE10" s="17"/>
      <c r="AF10" s="101"/>
    </row>
    <row r="11" spans="1:32" x14ac:dyDescent="0.25">
      <c r="A11" s="192"/>
      <c r="B11" s="193"/>
      <c r="C11" s="15"/>
      <c r="D11" s="194"/>
      <c r="E11" s="195"/>
      <c r="F11" s="158"/>
      <c r="G11" s="17"/>
      <c r="H11" s="101"/>
      <c r="I11" s="192"/>
      <c r="J11" s="193"/>
      <c r="K11" s="15"/>
      <c r="L11" s="194"/>
      <c r="M11" s="195"/>
      <c r="N11" s="158"/>
      <c r="O11" s="17"/>
      <c r="P11" s="101"/>
      <c r="Q11" s="192"/>
      <c r="R11" s="193"/>
      <c r="S11" s="15"/>
      <c r="T11" s="194"/>
      <c r="U11" s="195"/>
      <c r="V11" s="158"/>
      <c r="W11" s="17"/>
      <c r="X11" s="101"/>
      <c r="Y11" s="192"/>
      <c r="Z11" s="193"/>
      <c r="AA11" s="15"/>
      <c r="AB11" s="194"/>
      <c r="AC11" s="195"/>
      <c r="AD11" s="158"/>
      <c r="AE11" s="17"/>
      <c r="AF11" s="101"/>
    </row>
    <row r="12" spans="1:32" ht="12.6" thickBot="1" x14ac:dyDescent="0.3">
      <c r="A12" s="192"/>
      <c r="B12" s="193"/>
      <c r="C12" s="15"/>
      <c r="D12" s="382" t="s">
        <v>161</v>
      </c>
      <c r="E12" s="335"/>
      <c r="F12" s="161">
        <f>SUM(F10-F8)</f>
        <v>0</v>
      </c>
      <c r="G12" s="17"/>
      <c r="H12" s="101"/>
      <c r="I12" s="192"/>
      <c r="J12" s="193"/>
      <c r="K12" s="15"/>
      <c r="L12" s="382" t="s">
        <v>161</v>
      </c>
      <c r="M12" s="335"/>
      <c r="N12" s="161">
        <f>SUM(N10-N8)</f>
        <v>0</v>
      </c>
      <c r="O12" s="17"/>
      <c r="P12" s="101"/>
      <c r="Q12" s="192"/>
      <c r="R12" s="193"/>
      <c r="S12" s="15"/>
      <c r="T12" s="382" t="s">
        <v>161</v>
      </c>
      <c r="U12" s="335"/>
      <c r="V12" s="161">
        <f>SUM(V10-V8)</f>
        <v>0</v>
      </c>
      <c r="W12" s="17"/>
      <c r="X12" s="101"/>
      <c r="Y12" s="192"/>
      <c r="Z12" s="193"/>
      <c r="AA12" s="15"/>
      <c r="AB12" s="382" t="s">
        <v>161</v>
      </c>
      <c r="AC12" s="335"/>
      <c r="AD12" s="161">
        <f>SUM(AD10-AD8)</f>
        <v>0</v>
      </c>
      <c r="AE12" s="17"/>
      <c r="AF12" s="101"/>
    </row>
    <row r="13" spans="1:32" x14ac:dyDescent="0.25">
      <c r="A13" s="192"/>
      <c r="B13" s="193"/>
      <c r="C13" s="15"/>
      <c r="D13" s="15"/>
      <c r="E13" s="193"/>
      <c r="F13" s="193"/>
      <c r="G13" s="17"/>
      <c r="H13" s="101"/>
      <c r="I13" s="192"/>
      <c r="J13" s="193"/>
      <c r="K13" s="15"/>
      <c r="L13" s="15"/>
      <c r="M13" s="193"/>
      <c r="N13" s="193"/>
      <c r="O13" s="17"/>
      <c r="P13" s="101"/>
      <c r="Q13" s="192"/>
      <c r="R13" s="193"/>
      <c r="S13" s="15"/>
      <c r="T13" s="15"/>
      <c r="U13" s="193"/>
      <c r="V13" s="193"/>
      <c r="W13" s="17"/>
      <c r="X13" s="101"/>
      <c r="Y13" s="192"/>
      <c r="Z13" s="193"/>
      <c r="AA13" s="15"/>
      <c r="AB13" s="15"/>
      <c r="AC13" s="193"/>
      <c r="AD13" s="193"/>
      <c r="AE13" s="17"/>
      <c r="AF13" s="101"/>
    </row>
    <row r="14" spans="1:32" s="19" customFormat="1" ht="12.6" thickBot="1" x14ac:dyDescent="0.3">
      <c r="A14" s="102"/>
      <c r="B14" s="196" t="s">
        <v>13</v>
      </c>
      <c r="C14" s="196" t="s">
        <v>94</v>
      </c>
      <c r="D14" s="383" t="s">
        <v>93</v>
      </c>
      <c r="E14" s="383"/>
      <c r="F14" s="196" t="s">
        <v>1</v>
      </c>
      <c r="G14" s="103"/>
      <c r="H14" s="104"/>
      <c r="I14" s="102"/>
      <c r="J14" s="196" t="s">
        <v>13</v>
      </c>
      <c r="K14" s="196" t="s">
        <v>94</v>
      </c>
      <c r="L14" s="383" t="s">
        <v>93</v>
      </c>
      <c r="M14" s="383"/>
      <c r="N14" s="196" t="s">
        <v>1</v>
      </c>
      <c r="O14" s="103"/>
      <c r="P14" s="104"/>
      <c r="Q14" s="102"/>
      <c r="R14" s="196" t="s">
        <v>13</v>
      </c>
      <c r="S14" s="196" t="s">
        <v>94</v>
      </c>
      <c r="T14" s="383" t="s">
        <v>93</v>
      </c>
      <c r="U14" s="383"/>
      <c r="V14" s="196" t="s">
        <v>1</v>
      </c>
      <c r="W14" s="103"/>
      <c r="X14" s="104"/>
      <c r="Y14" s="102"/>
      <c r="Z14" s="196" t="s">
        <v>13</v>
      </c>
      <c r="AA14" s="196" t="s">
        <v>94</v>
      </c>
      <c r="AB14" s="383" t="s">
        <v>93</v>
      </c>
      <c r="AC14" s="383"/>
      <c r="AD14" s="196" t="s">
        <v>1</v>
      </c>
      <c r="AE14" s="103"/>
      <c r="AF14" s="104"/>
    </row>
    <row r="15" spans="1:32" x14ac:dyDescent="0.25">
      <c r="A15" s="99"/>
      <c r="B15" s="105"/>
      <c r="C15" s="105"/>
      <c r="D15" s="381"/>
      <c r="E15" s="381"/>
      <c r="F15" s="106"/>
      <c r="G15" s="16"/>
      <c r="H15" s="98"/>
      <c r="I15" s="99"/>
      <c r="J15" s="105"/>
      <c r="K15" s="105"/>
      <c r="L15" s="381"/>
      <c r="M15" s="381"/>
      <c r="N15" s="106"/>
      <c r="O15" s="16"/>
      <c r="P15" s="98"/>
      <c r="Q15" s="99"/>
      <c r="R15" s="105"/>
      <c r="S15" s="105"/>
      <c r="T15" s="381"/>
      <c r="U15" s="381"/>
      <c r="V15" s="106"/>
      <c r="W15" s="16"/>
      <c r="X15" s="98"/>
      <c r="Y15" s="99"/>
      <c r="Z15" s="105"/>
      <c r="AA15" s="105"/>
      <c r="AB15" s="381"/>
      <c r="AC15" s="381"/>
      <c r="AD15" s="106"/>
      <c r="AE15" s="16"/>
      <c r="AF15" s="98"/>
    </row>
    <row r="16" spans="1:32" x14ac:dyDescent="0.25">
      <c r="A16" s="99"/>
      <c r="B16" s="105"/>
      <c r="C16" s="105"/>
      <c r="D16" s="381"/>
      <c r="E16" s="381"/>
      <c r="F16" s="106"/>
      <c r="G16" s="16"/>
      <c r="H16" s="98"/>
      <c r="I16" s="99"/>
      <c r="J16" s="105"/>
      <c r="K16" s="105"/>
      <c r="L16" s="381"/>
      <c r="M16" s="381"/>
      <c r="N16" s="106"/>
      <c r="O16" s="16"/>
      <c r="P16" s="98"/>
      <c r="Q16" s="99"/>
      <c r="R16" s="105"/>
      <c r="S16" s="105"/>
      <c r="T16" s="381"/>
      <c r="U16" s="381"/>
      <c r="V16" s="106"/>
      <c r="W16" s="16"/>
      <c r="X16" s="98"/>
      <c r="Y16" s="99"/>
      <c r="Z16" s="105"/>
      <c r="AA16" s="105"/>
      <c r="AB16" s="381"/>
      <c r="AC16" s="381"/>
      <c r="AD16" s="106"/>
      <c r="AE16" s="16"/>
      <c r="AF16" s="98"/>
    </row>
    <row r="17" spans="1:32" x14ac:dyDescent="0.25">
      <c r="A17" s="99"/>
      <c r="B17" s="105"/>
      <c r="C17" s="105"/>
      <c r="D17" s="381"/>
      <c r="E17" s="381"/>
      <c r="F17" s="106"/>
      <c r="G17" s="16"/>
      <c r="H17" s="98"/>
      <c r="I17" s="99"/>
      <c r="J17" s="105"/>
      <c r="K17" s="105"/>
      <c r="L17" s="381"/>
      <c r="M17" s="381"/>
      <c r="N17" s="106"/>
      <c r="O17" s="16"/>
      <c r="P17" s="98"/>
      <c r="Q17" s="99"/>
      <c r="R17" s="105"/>
      <c r="S17" s="105"/>
      <c r="T17" s="381"/>
      <c r="U17" s="381"/>
      <c r="V17" s="106"/>
      <c r="W17" s="16"/>
      <c r="X17" s="98"/>
      <c r="Y17" s="99"/>
      <c r="Z17" s="105"/>
      <c r="AA17" s="105"/>
      <c r="AB17" s="381"/>
      <c r="AC17" s="381"/>
      <c r="AD17" s="106"/>
      <c r="AE17" s="16"/>
      <c r="AF17" s="98"/>
    </row>
    <row r="18" spans="1:32" x14ac:dyDescent="0.25">
      <c r="A18" s="99"/>
      <c r="B18" s="105"/>
      <c r="C18" s="105"/>
      <c r="D18" s="381"/>
      <c r="E18" s="381"/>
      <c r="F18" s="106"/>
      <c r="G18" s="16"/>
      <c r="H18" s="98"/>
      <c r="I18" s="99"/>
      <c r="J18" s="105"/>
      <c r="K18" s="105"/>
      <c r="L18" s="381"/>
      <c r="M18" s="381"/>
      <c r="N18" s="106"/>
      <c r="O18" s="16"/>
      <c r="P18" s="98"/>
      <c r="Q18" s="99"/>
      <c r="R18" s="105"/>
      <c r="S18" s="105"/>
      <c r="T18" s="381"/>
      <c r="U18" s="381"/>
      <c r="V18" s="106"/>
      <c r="W18" s="16"/>
      <c r="X18" s="98"/>
      <c r="Y18" s="99"/>
      <c r="Z18" s="105"/>
      <c r="AA18" s="105"/>
      <c r="AB18" s="381"/>
      <c r="AC18" s="381"/>
      <c r="AD18" s="106"/>
      <c r="AE18" s="16"/>
      <c r="AF18" s="98"/>
    </row>
    <row r="19" spans="1:32" x14ac:dyDescent="0.25">
      <c r="A19" s="99"/>
      <c r="B19" s="105"/>
      <c r="C19" s="105"/>
      <c r="D19" s="381"/>
      <c r="E19" s="381"/>
      <c r="F19" s="106"/>
      <c r="G19" s="16"/>
      <c r="H19" s="98"/>
      <c r="I19" s="99"/>
      <c r="J19" s="105"/>
      <c r="K19" s="105"/>
      <c r="L19" s="381"/>
      <c r="M19" s="381"/>
      <c r="N19" s="106"/>
      <c r="O19" s="16"/>
      <c r="P19" s="98"/>
      <c r="Q19" s="99"/>
      <c r="R19" s="105"/>
      <c r="S19" s="105"/>
      <c r="T19" s="381"/>
      <c r="U19" s="381"/>
      <c r="V19" s="106"/>
      <c r="W19" s="16"/>
      <c r="X19" s="98"/>
      <c r="Y19" s="99"/>
      <c r="Z19" s="105"/>
      <c r="AA19" s="105"/>
      <c r="AB19" s="381"/>
      <c r="AC19" s="381"/>
      <c r="AD19" s="106"/>
      <c r="AE19" s="16"/>
      <c r="AF19" s="98"/>
    </row>
    <row r="20" spans="1:32" x14ac:dyDescent="0.25">
      <c r="A20" s="99"/>
      <c r="B20" s="105"/>
      <c r="C20" s="105"/>
      <c r="D20" s="381"/>
      <c r="E20" s="381"/>
      <c r="F20" s="106"/>
      <c r="G20" s="16"/>
      <c r="H20" s="98"/>
      <c r="I20" s="99"/>
      <c r="J20" s="105"/>
      <c r="K20" s="105"/>
      <c r="L20" s="381"/>
      <c r="M20" s="381"/>
      <c r="N20" s="106"/>
      <c r="O20" s="16"/>
      <c r="P20" s="98"/>
      <c r="Q20" s="99"/>
      <c r="R20" s="105"/>
      <c r="S20" s="105"/>
      <c r="T20" s="381"/>
      <c r="U20" s="381"/>
      <c r="V20" s="106"/>
      <c r="W20" s="16"/>
      <c r="X20" s="98"/>
      <c r="Y20" s="99"/>
      <c r="Z20" s="105"/>
      <c r="AA20" s="105"/>
      <c r="AB20" s="381"/>
      <c r="AC20" s="381"/>
      <c r="AD20" s="106"/>
      <c r="AE20" s="16"/>
      <c r="AF20" s="98"/>
    </row>
    <row r="21" spans="1:32" x14ac:dyDescent="0.25">
      <c r="A21" s="99"/>
      <c r="B21" s="105"/>
      <c r="C21" s="105"/>
      <c r="D21" s="381"/>
      <c r="E21" s="381"/>
      <c r="F21" s="106"/>
      <c r="G21" s="16"/>
      <c r="H21" s="98"/>
      <c r="I21" s="99"/>
      <c r="J21" s="105"/>
      <c r="K21" s="105"/>
      <c r="L21" s="381"/>
      <c r="M21" s="381"/>
      <c r="N21" s="106"/>
      <c r="O21" s="16"/>
      <c r="P21" s="98"/>
      <c r="Q21" s="99"/>
      <c r="R21" s="105"/>
      <c r="S21" s="105"/>
      <c r="T21" s="381"/>
      <c r="U21" s="381"/>
      <c r="V21" s="106"/>
      <c r="W21" s="16"/>
      <c r="X21" s="98"/>
      <c r="Y21" s="99"/>
      <c r="Z21" s="105"/>
      <c r="AA21" s="105"/>
      <c r="AB21" s="381"/>
      <c r="AC21" s="381"/>
      <c r="AD21" s="106"/>
      <c r="AE21" s="16"/>
      <c r="AF21" s="98"/>
    </row>
    <row r="22" spans="1:32" x14ac:dyDescent="0.25">
      <c r="A22" s="99"/>
      <c r="B22" s="105"/>
      <c r="C22" s="105"/>
      <c r="D22" s="381"/>
      <c r="E22" s="381"/>
      <c r="F22" s="106"/>
      <c r="G22" s="16"/>
      <c r="H22" s="98"/>
      <c r="I22" s="99"/>
      <c r="J22" s="105"/>
      <c r="K22" s="105"/>
      <c r="L22" s="381"/>
      <c r="M22" s="381"/>
      <c r="N22" s="106"/>
      <c r="O22" s="16"/>
      <c r="P22" s="98"/>
      <c r="Q22" s="99"/>
      <c r="R22" s="105"/>
      <c r="S22" s="105"/>
      <c r="T22" s="381"/>
      <c r="U22" s="381"/>
      <c r="V22" s="106"/>
      <c r="W22" s="16"/>
      <c r="X22" s="98"/>
      <c r="Y22" s="99"/>
      <c r="Z22" s="105"/>
      <c r="AA22" s="105"/>
      <c r="AB22" s="381"/>
      <c r="AC22" s="381"/>
      <c r="AD22" s="106"/>
      <c r="AE22" s="16"/>
      <c r="AF22" s="98"/>
    </row>
    <row r="23" spans="1:32" x14ac:dyDescent="0.25">
      <c r="A23" s="99"/>
      <c r="B23" s="105"/>
      <c r="C23" s="105"/>
      <c r="D23" s="381"/>
      <c r="E23" s="381"/>
      <c r="F23" s="106"/>
      <c r="G23" s="16"/>
      <c r="H23" s="98"/>
      <c r="I23" s="99"/>
      <c r="J23" s="105"/>
      <c r="K23" s="105"/>
      <c r="L23" s="381"/>
      <c r="M23" s="381"/>
      <c r="N23" s="106"/>
      <c r="O23" s="16"/>
      <c r="P23" s="98"/>
      <c r="Q23" s="99"/>
      <c r="R23" s="105"/>
      <c r="S23" s="105"/>
      <c r="T23" s="381"/>
      <c r="U23" s="381"/>
      <c r="V23" s="106"/>
      <c r="W23" s="16"/>
      <c r="X23" s="98"/>
      <c r="Y23" s="99"/>
      <c r="Z23" s="105"/>
      <c r="AA23" s="105"/>
      <c r="AB23" s="381"/>
      <c r="AC23" s="381"/>
      <c r="AD23" s="106"/>
      <c r="AE23" s="16"/>
      <c r="AF23" s="98"/>
    </row>
    <row r="24" spans="1:32" x14ac:dyDescent="0.25">
      <c r="A24" s="99"/>
      <c r="B24" s="105"/>
      <c r="C24" s="105"/>
      <c r="D24" s="381"/>
      <c r="E24" s="381"/>
      <c r="F24" s="106"/>
      <c r="G24" s="16"/>
      <c r="H24" s="98"/>
      <c r="I24" s="99"/>
      <c r="J24" s="105"/>
      <c r="K24" s="105"/>
      <c r="L24" s="381"/>
      <c r="M24" s="381"/>
      <c r="N24" s="106"/>
      <c r="O24" s="16"/>
      <c r="P24" s="98"/>
      <c r="Q24" s="99"/>
      <c r="R24" s="105"/>
      <c r="S24" s="105"/>
      <c r="T24" s="381"/>
      <c r="U24" s="381"/>
      <c r="V24" s="106"/>
      <c r="W24" s="16"/>
      <c r="X24" s="98"/>
      <c r="Y24" s="99"/>
      <c r="Z24" s="105"/>
      <c r="AA24" s="105"/>
      <c r="AB24" s="381"/>
      <c r="AC24" s="381"/>
      <c r="AD24" s="106"/>
      <c r="AE24" s="16"/>
      <c r="AF24" s="98"/>
    </row>
    <row r="25" spans="1:32" x14ac:dyDescent="0.25">
      <c r="A25" s="99"/>
      <c r="B25" s="105"/>
      <c r="C25" s="105"/>
      <c r="D25" s="381"/>
      <c r="E25" s="381"/>
      <c r="F25" s="106"/>
      <c r="G25" s="16"/>
      <c r="H25" s="98"/>
      <c r="I25" s="99"/>
      <c r="J25" s="105"/>
      <c r="K25" s="105"/>
      <c r="L25" s="381"/>
      <c r="M25" s="381"/>
      <c r="N25" s="106"/>
      <c r="O25" s="16"/>
      <c r="P25" s="98"/>
      <c r="Q25" s="99"/>
      <c r="R25" s="105"/>
      <c r="S25" s="105"/>
      <c r="T25" s="381"/>
      <c r="U25" s="381"/>
      <c r="V25" s="106"/>
      <c r="W25" s="16"/>
      <c r="X25" s="98"/>
      <c r="Y25" s="99"/>
      <c r="Z25" s="105"/>
      <c r="AA25" s="105"/>
      <c r="AB25" s="381"/>
      <c r="AC25" s="381"/>
      <c r="AD25" s="106"/>
      <c r="AE25" s="16"/>
      <c r="AF25" s="98"/>
    </row>
    <row r="26" spans="1:32" x14ac:dyDescent="0.25">
      <c r="A26" s="99"/>
      <c r="B26" s="105"/>
      <c r="C26" s="105"/>
      <c r="D26" s="381"/>
      <c r="E26" s="381"/>
      <c r="F26" s="106"/>
      <c r="G26" s="16"/>
      <c r="H26" s="98"/>
      <c r="I26" s="99"/>
      <c r="J26" s="105"/>
      <c r="K26" s="105"/>
      <c r="L26" s="381"/>
      <c r="M26" s="381"/>
      <c r="N26" s="106"/>
      <c r="O26" s="16"/>
      <c r="P26" s="98"/>
      <c r="Q26" s="99"/>
      <c r="R26" s="105"/>
      <c r="S26" s="105"/>
      <c r="T26" s="381"/>
      <c r="U26" s="381"/>
      <c r="V26" s="106"/>
      <c r="W26" s="16"/>
      <c r="X26" s="98"/>
      <c r="Y26" s="99"/>
      <c r="Z26" s="105"/>
      <c r="AA26" s="105"/>
      <c r="AB26" s="381"/>
      <c r="AC26" s="381"/>
      <c r="AD26" s="106"/>
      <c r="AE26" s="16"/>
      <c r="AF26" s="98"/>
    </row>
    <row r="27" spans="1:32" x14ac:dyDescent="0.25">
      <c r="A27" s="99"/>
      <c r="B27" s="105"/>
      <c r="C27" s="105"/>
      <c r="D27" s="381"/>
      <c r="E27" s="381"/>
      <c r="F27" s="106"/>
      <c r="G27" s="16"/>
      <c r="H27" s="98"/>
      <c r="I27" s="99"/>
      <c r="J27" s="105"/>
      <c r="K27" s="105"/>
      <c r="L27" s="381"/>
      <c r="M27" s="381"/>
      <c r="N27" s="106"/>
      <c r="O27" s="16"/>
      <c r="P27" s="98"/>
      <c r="Q27" s="99"/>
      <c r="R27" s="105"/>
      <c r="S27" s="105"/>
      <c r="T27" s="381"/>
      <c r="U27" s="381"/>
      <c r="V27" s="106"/>
      <c r="W27" s="16"/>
      <c r="X27" s="98"/>
      <c r="Y27" s="99"/>
      <c r="Z27" s="105"/>
      <c r="AA27" s="105"/>
      <c r="AB27" s="381"/>
      <c r="AC27" s="381"/>
      <c r="AD27" s="106"/>
      <c r="AE27" s="16"/>
      <c r="AF27" s="98"/>
    </row>
    <row r="28" spans="1:32" x14ac:dyDescent="0.25">
      <c r="A28" s="99"/>
      <c r="B28" s="105"/>
      <c r="C28" s="105"/>
      <c r="D28" s="381"/>
      <c r="E28" s="381"/>
      <c r="F28" s="106"/>
      <c r="G28" s="16"/>
      <c r="H28" s="98"/>
      <c r="I28" s="99"/>
      <c r="J28" s="105"/>
      <c r="K28" s="105"/>
      <c r="L28" s="381"/>
      <c r="M28" s="381"/>
      <c r="N28" s="106"/>
      <c r="O28" s="16"/>
      <c r="P28" s="98"/>
      <c r="Q28" s="99"/>
      <c r="R28" s="105"/>
      <c r="S28" s="105"/>
      <c r="T28" s="381"/>
      <c r="U28" s="381"/>
      <c r="V28" s="106"/>
      <c r="W28" s="16"/>
      <c r="X28" s="98"/>
      <c r="Y28" s="99"/>
      <c r="Z28" s="105"/>
      <c r="AA28" s="105"/>
      <c r="AB28" s="381"/>
      <c r="AC28" s="381"/>
      <c r="AD28" s="106"/>
      <c r="AE28" s="16"/>
      <c r="AF28" s="98"/>
    </row>
    <row r="29" spans="1:32" x14ac:dyDescent="0.25">
      <c r="A29" s="99"/>
      <c r="B29" s="105"/>
      <c r="C29" s="105"/>
      <c r="D29" s="381"/>
      <c r="E29" s="381"/>
      <c r="F29" s="106"/>
      <c r="G29" s="16"/>
      <c r="H29" s="98"/>
      <c r="I29" s="99"/>
      <c r="J29" s="105"/>
      <c r="K29" s="105"/>
      <c r="L29" s="381"/>
      <c r="M29" s="381"/>
      <c r="N29" s="106"/>
      <c r="O29" s="16"/>
      <c r="P29" s="98"/>
      <c r="Q29" s="99"/>
      <c r="R29" s="105"/>
      <c r="S29" s="105"/>
      <c r="T29" s="381"/>
      <c r="U29" s="381"/>
      <c r="V29" s="106"/>
      <c r="W29" s="16"/>
      <c r="X29" s="98"/>
      <c r="Y29" s="99"/>
      <c r="Z29" s="105"/>
      <c r="AA29" s="105"/>
      <c r="AB29" s="381"/>
      <c r="AC29" s="381"/>
      <c r="AD29" s="106"/>
      <c r="AE29" s="16"/>
      <c r="AF29" s="98"/>
    </row>
    <row r="30" spans="1:32" x14ac:dyDescent="0.25">
      <c r="A30" s="99"/>
      <c r="B30" s="105"/>
      <c r="C30" s="105"/>
      <c r="D30" s="381"/>
      <c r="E30" s="381"/>
      <c r="F30" s="106"/>
      <c r="G30" s="16"/>
      <c r="H30" s="98"/>
      <c r="I30" s="99"/>
      <c r="J30" s="105"/>
      <c r="K30" s="105"/>
      <c r="L30" s="381"/>
      <c r="M30" s="381"/>
      <c r="N30" s="106"/>
      <c r="O30" s="16"/>
      <c r="P30" s="98"/>
      <c r="Q30" s="99"/>
      <c r="R30" s="105"/>
      <c r="S30" s="105"/>
      <c r="T30" s="381"/>
      <c r="U30" s="381"/>
      <c r="V30" s="106"/>
      <c r="W30" s="16"/>
      <c r="X30" s="98"/>
      <c r="Y30" s="99"/>
      <c r="Z30" s="105"/>
      <c r="AA30" s="105"/>
      <c r="AB30" s="381"/>
      <c r="AC30" s="381"/>
      <c r="AD30" s="106"/>
      <c r="AE30" s="16"/>
      <c r="AF30" s="98"/>
    </row>
    <row r="31" spans="1:32" x14ac:dyDescent="0.25">
      <c r="A31" s="99"/>
      <c r="B31" s="105"/>
      <c r="C31" s="105"/>
      <c r="D31" s="381"/>
      <c r="E31" s="381"/>
      <c r="F31" s="106"/>
      <c r="G31" s="16"/>
      <c r="H31" s="98"/>
      <c r="I31" s="99"/>
      <c r="J31" s="105"/>
      <c r="K31" s="105"/>
      <c r="L31" s="381"/>
      <c r="M31" s="381"/>
      <c r="N31" s="106"/>
      <c r="O31" s="16"/>
      <c r="P31" s="98"/>
      <c r="Q31" s="99"/>
      <c r="R31" s="105"/>
      <c r="S31" s="105"/>
      <c r="T31" s="381"/>
      <c r="U31" s="381"/>
      <c r="V31" s="106"/>
      <c r="W31" s="16"/>
      <c r="X31" s="98"/>
      <c r="Y31" s="99"/>
      <c r="Z31" s="105"/>
      <c r="AA31" s="105"/>
      <c r="AB31" s="381"/>
      <c r="AC31" s="381"/>
      <c r="AD31" s="106"/>
      <c r="AE31" s="16"/>
      <c r="AF31" s="98"/>
    </row>
    <row r="32" spans="1:32" x14ac:dyDescent="0.25">
      <c r="A32" s="99"/>
      <c r="B32" s="105"/>
      <c r="C32" s="105"/>
      <c r="D32" s="381"/>
      <c r="E32" s="381"/>
      <c r="F32" s="106"/>
      <c r="G32" s="16"/>
      <c r="H32" s="98"/>
      <c r="I32" s="99"/>
      <c r="J32" s="105"/>
      <c r="K32" s="105"/>
      <c r="L32" s="381"/>
      <c r="M32" s="381"/>
      <c r="N32" s="106"/>
      <c r="O32" s="16"/>
      <c r="P32" s="98"/>
      <c r="Q32" s="99"/>
      <c r="R32" s="105"/>
      <c r="S32" s="105"/>
      <c r="T32" s="381"/>
      <c r="U32" s="381"/>
      <c r="V32" s="106"/>
      <c r="W32" s="16"/>
      <c r="X32" s="98"/>
      <c r="Y32" s="99"/>
      <c r="Z32" s="105"/>
      <c r="AA32" s="105"/>
      <c r="AB32" s="381"/>
      <c r="AC32" s="381"/>
      <c r="AD32" s="106"/>
      <c r="AE32" s="16"/>
      <c r="AF32" s="98"/>
    </row>
    <row r="33" spans="1:32" x14ac:dyDescent="0.25">
      <c r="A33" s="99"/>
      <c r="B33" s="105"/>
      <c r="C33" s="105"/>
      <c r="D33" s="381"/>
      <c r="E33" s="381"/>
      <c r="F33" s="106"/>
      <c r="G33" s="16"/>
      <c r="H33" s="98"/>
      <c r="I33" s="99"/>
      <c r="J33" s="105"/>
      <c r="K33" s="105"/>
      <c r="L33" s="381"/>
      <c r="M33" s="381"/>
      <c r="N33" s="106"/>
      <c r="O33" s="16"/>
      <c r="P33" s="98"/>
      <c r="Q33" s="99"/>
      <c r="R33" s="105"/>
      <c r="S33" s="105"/>
      <c r="T33" s="381"/>
      <c r="U33" s="381"/>
      <c r="V33" s="106"/>
      <c r="W33" s="16"/>
      <c r="X33" s="98"/>
      <c r="Y33" s="99"/>
      <c r="Z33" s="105"/>
      <c r="AA33" s="105"/>
      <c r="AB33" s="381"/>
      <c r="AC33" s="381"/>
      <c r="AD33" s="106"/>
      <c r="AE33" s="16"/>
      <c r="AF33" s="98"/>
    </row>
    <row r="34" spans="1:32" x14ac:dyDescent="0.25">
      <c r="A34" s="99"/>
      <c r="B34" s="105"/>
      <c r="C34" s="105"/>
      <c r="D34" s="381"/>
      <c r="E34" s="381"/>
      <c r="F34" s="106"/>
      <c r="G34" s="16"/>
      <c r="H34" s="98"/>
      <c r="I34" s="99"/>
      <c r="J34" s="105"/>
      <c r="K34" s="105"/>
      <c r="L34" s="381"/>
      <c r="M34" s="381"/>
      <c r="N34" s="106"/>
      <c r="O34" s="16"/>
      <c r="P34" s="98"/>
      <c r="Q34" s="99"/>
      <c r="R34" s="105"/>
      <c r="S34" s="105"/>
      <c r="T34" s="381"/>
      <c r="U34" s="381"/>
      <c r="V34" s="106"/>
      <c r="W34" s="16"/>
      <c r="X34" s="98"/>
      <c r="Y34" s="99"/>
      <c r="Z34" s="105"/>
      <c r="AA34" s="105"/>
      <c r="AB34" s="381"/>
      <c r="AC34" s="381"/>
      <c r="AD34" s="106"/>
      <c r="AE34" s="16"/>
      <c r="AF34" s="98"/>
    </row>
    <row r="35" spans="1:32" x14ac:dyDescent="0.25">
      <c r="A35" s="99"/>
      <c r="B35" s="105"/>
      <c r="C35" s="105"/>
      <c r="D35" s="381"/>
      <c r="E35" s="381"/>
      <c r="F35" s="106"/>
      <c r="G35" s="16"/>
      <c r="H35" s="98"/>
      <c r="I35" s="99"/>
      <c r="J35" s="105"/>
      <c r="K35" s="105"/>
      <c r="L35" s="381"/>
      <c r="M35" s="381"/>
      <c r="N35" s="106"/>
      <c r="O35" s="16"/>
      <c r="P35" s="98"/>
      <c r="Q35" s="99"/>
      <c r="R35" s="105"/>
      <c r="S35" s="105"/>
      <c r="T35" s="381"/>
      <c r="U35" s="381"/>
      <c r="V35" s="106"/>
      <c r="W35" s="16"/>
      <c r="X35" s="98"/>
      <c r="Y35" s="99"/>
      <c r="Z35" s="105"/>
      <c r="AA35" s="105"/>
      <c r="AB35" s="381"/>
      <c r="AC35" s="381"/>
      <c r="AD35" s="106"/>
      <c r="AE35" s="16"/>
      <c r="AF35" s="98"/>
    </row>
    <row r="36" spans="1:32" x14ac:dyDescent="0.25">
      <c r="A36" s="99"/>
      <c r="B36" s="105"/>
      <c r="C36" s="105"/>
      <c r="D36" s="381"/>
      <c r="E36" s="381"/>
      <c r="F36" s="106"/>
      <c r="G36" s="16"/>
      <c r="H36" s="98"/>
      <c r="I36" s="99"/>
      <c r="J36" s="105"/>
      <c r="K36" s="105"/>
      <c r="L36" s="381"/>
      <c r="M36" s="381"/>
      <c r="N36" s="106"/>
      <c r="O36" s="16"/>
      <c r="P36" s="98"/>
      <c r="Q36" s="99"/>
      <c r="R36" s="105"/>
      <c r="S36" s="105"/>
      <c r="T36" s="381"/>
      <c r="U36" s="381"/>
      <c r="V36" s="106"/>
      <c r="W36" s="16"/>
      <c r="X36" s="98"/>
      <c r="Y36" s="99"/>
      <c r="Z36" s="105"/>
      <c r="AA36" s="105"/>
      <c r="AB36" s="381"/>
      <c r="AC36" s="381"/>
      <c r="AD36" s="106"/>
      <c r="AE36" s="16"/>
      <c r="AF36" s="98"/>
    </row>
    <row r="37" spans="1:32" x14ac:dyDescent="0.25">
      <c r="A37" s="99"/>
      <c r="B37" s="105"/>
      <c r="C37" s="105"/>
      <c r="D37" s="381"/>
      <c r="E37" s="381"/>
      <c r="F37" s="106"/>
      <c r="G37" s="16"/>
      <c r="H37" s="98"/>
      <c r="I37" s="99"/>
      <c r="J37" s="105"/>
      <c r="K37" s="105"/>
      <c r="L37" s="381"/>
      <c r="M37" s="381"/>
      <c r="N37" s="106"/>
      <c r="O37" s="16"/>
      <c r="P37" s="98"/>
      <c r="Q37" s="99"/>
      <c r="R37" s="105"/>
      <c r="S37" s="105"/>
      <c r="T37" s="381"/>
      <c r="U37" s="381"/>
      <c r="V37" s="106"/>
      <c r="W37" s="16"/>
      <c r="X37" s="98"/>
      <c r="Y37" s="99"/>
      <c r="Z37" s="105"/>
      <c r="AA37" s="105"/>
      <c r="AB37" s="381"/>
      <c r="AC37" s="381"/>
      <c r="AD37" s="106"/>
      <c r="AE37" s="16"/>
      <c r="AF37" s="98"/>
    </row>
    <row r="38" spans="1:32" x14ac:dyDescent="0.25">
      <c r="A38" s="99"/>
      <c r="B38" s="105"/>
      <c r="C38" s="105"/>
      <c r="D38" s="381"/>
      <c r="E38" s="381"/>
      <c r="F38" s="106"/>
      <c r="G38" s="16"/>
      <c r="H38" s="98"/>
      <c r="I38" s="99"/>
      <c r="J38" s="105"/>
      <c r="K38" s="105"/>
      <c r="L38" s="381"/>
      <c r="M38" s="381"/>
      <c r="N38" s="106"/>
      <c r="O38" s="16"/>
      <c r="P38" s="98"/>
      <c r="Q38" s="99"/>
      <c r="R38" s="105"/>
      <c r="S38" s="105"/>
      <c r="T38" s="381"/>
      <c r="U38" s="381"/>
      <c r="V38" s="106"/>
      <c r="W38" s="16"/>
      <c r="X38" s="98"/>
      <c r="Y38" s="99"/>
      <c r="Z38" s="105"/>
      <c r="AA38" s="105"/>
      <c r="AB38" s="381"/>
      <c r="AC38" s="381"/>
      <c r="AD38" s="106"/>
      <c r="AE38" s="16"/>
      <c r="AF38" s="98"/>
    </row>
    <row r="39" spans="1:32" x14ac:dyDescent="0.25">
      <c r="A39" s="99"/>
      <c r="B39" s="105"/>
      <c r="C39" s="105"/>
      <c r="D39" s="381"/>
      <c r="E39" s="381"/>
      <c r="F39" s="106"/>
      <c r="G39" s="16"/>
      <c r="H39" s="98"/>
      <c r="I39" s="99"/>
      <c r="J39" s="105"/>
      <c r="K39" s="105"/>
      <c r="L39" s="381"/>
      <c r="M39" s="381"/>
      <c r="N39" s="106"/>
      <c r="O39" s="16"/>
      <c r="P39" s="98"/>
      <c r="Q39" s="99"/>
      <c r="R39" s="105"/>
      <c r="S39" s="105"/>
      <c r="T39" s="381"/>
      <c r="U39" s="381"/>
      <c r="V39" s="106"/>
      <c r="W39" s="16"/>
      <c r="X39" s="98"/>
      <c r="Y39" s="99"/>
      <c r="Z39" s="105"/>
      <c r="AA39" s="105"/>
      <c r="AB39" s="381"/>
      <c r="AC39" s="381"/>
      <c r="AD39" s="106"/>
      <c r="AE39" s="16"/>
      <c r="AF39" s="98"/>
    </row>
    <row r="40" spans="1:32" x14ac:dyDescent="0.25">
      <c r="A40" s="99"/>
      <c r="B40" s="105"/>
      <c r="C40" s="105"/>
      <c r="D40" s="381"/>
      <c r="E40" s="381"/>
      <c r="F40" s="106"/>
      <c r="G40" s="16"/>
      <c r="H40" s="98"/>
      <c r="I40" s="99"/>
      <c r="J40" s="105"/>
      <c r="K40" s="105"/>
      <c r="L40" s="381"/>
      <c r="M40" s="381"/>
      <c r="N40" s="106"/>
      <c r="O40" s="16"/>
      <c r="P40" s="98"/>
      <c r="Q40" s="99"/>
      <c r="R40" s="105"/>
      <c r="S40" s="105"/>
      <c r="T40" s="381"/>
      <c r="U40" s="381"/>
      <c r="V40" s="106"/>
      <c r="W40" s="16"/>
      <c r="X40" s="98"/>
      <c r="Y40" s="99"/>
      <c r="Z40" s="105"/>
      <c r="AA40" s="105"/>
      <c r="AB40" s="381"/>
      <c r="AC40" s="381"/>
      <c r="AD40" s="106"/>
      <c r="AE40" s="16"/>
      <c r="AF40" s="98"/>
    </row>
    <row r="41" spans="1:32" x14ac:dyDescent="0.25">
      <c r="A41" s="99"/>
      <c r="B41" s="105"/>
      <c r="C41" s="105"/>
      <c r="D41" s="381"/>
      <c r="E41" s="381"/>
      <c r="F41" s="106"/>
      <c r="G41" s="16"/>
      <c r="H41" s="98"/>
      <c r="I41" s="99"/>
      <c r="J41" s="105"/>
      <c r="K41" s="105"/>
      <c r="L41" s="381"/>
      <c r="M41" s="381"/>
      <c r="N41" s="106"/>
      <c r="O41" s="16"/>
      <c r="P41" s="98"/>
      <c r="Q41" s="99"/>
      <c r="R41" s="105"/>
      <c r="S41" s="105"/>
      <c r="T41" s="381"/>
      <c r="U41" s="381"/>
      <c r="V41" s="106"/>
      <c r="W41" s="16"/>
      <c r="X41" s="98"/>
      <c r="Y41" s="99"/>
      <c r="Z41" s="105"/>
      <c r="AA41" s="105"/>
      <c r="AB41" s="381"/>
      <c r="AC41" s="381"/>
      <c r="AD41" s="106"/>
      <c r="AE41" s="16"/>
      <c r="AF41" s="98"/>
    </row>
    <row r="42" spans="1:32" x14ac:dyDescent="0.25">
      <c r="A42" s="99"/>
      <c r="B42" s="105"/>
      <c r="C42" s="105"/>
      <c r="D42" s="381"/>
      <c r="E42" s="381"/>
      <c r="F42" s="106"/>
      <c r="G42" s="16"/>
      <c r="H42" s="98"/>
      <c r="I42" s="99"/>
      <c r="J42" s="105"/>
      <c r="K42" s="105"/>
      <c r="L42" s="381"/>
      <c r="M42" s="381"/>
      <c r="N42" s="106"/>
      <c r="O42" s="16"/>
      <c r="P42" s="98"/>
      <c r="Q42" s="99"/>
      <c r="R42" s="105"/>
      <c r="S42" s="105"/>
      <c r="T42" s="381"/>
      <c r="U42" s="381"/>
      <c r="V42" s="106"/>
      <c r="W42" s="16"/>
      <c r="X42" s="98"/>
      <c r="Y42" s="99"/>
      <c r="Z42" s="105"/>
      <c r="AA42" s="105"/>
      <c r="AB42" s="381"/>
      <c r="AC42" s="381"/>
      <c r="AD42" s="106"/>
      <c r="AE42" s="16"/>
      <c r="AF42" s="98"/>
    </row>
    <row r="43" spans="1:32" x14ac:dyDescent="0.25">
      <c r="A43" s="99"/>
      <c r="B43" s="105"/>
      <c r="C43" s="105"/>
      <c r="D43" s="381"/>
      <c r="E43" s="381"/>
      <c r="F43" s="106"/>
      <c r="G43" s="16"/>
      <c r="H43" s="98"/>
      <c r="I43" s="99"/>
      <c r="J43" s="105"/>
      <c r="K43" s="105"/>
      <c r="L43" s="381"/>
      <c r="M43" s="381"/>
      <c r="N43" s="106"/>
      <c r="O43" s="16"/>
      <c r="P43" s="98"/>
      <c r="Q43" s="99"/>
      <c r="R43" s="105"/>
      <c r="S43" s="105"/>
      <c r="T43" s="381"/>
      <c r="U43" s="381"/>
      <c r="V43" s="106"/>
      <c r="W43" s="16"/>
      <c r="X43" s="98"/>
      <c r="Y43" s="99"/>
      <c r="Z43" s="105"/>
      <c r="AA43" s="105"/>
      <c r="AB43" s="381"/>
      <c r="AC43" s="381"/>
      <c r="AD43" s="106"/>
      <c r="AE43" s="16"/>
      <c r="AF43" s="98"/>
    </row>
    <row r="44" spans="1:32" x14ac:dyDescent="0.25">
      <c r="A44" s="99"/>
      <c r="B44" s="105"/>
      <c r="C44" s="105"/>
      <c r="D44" s="381"/>
      <c r="E44" s="381"/>
      <c r="F44" s="106"/>
      <c r="G44" s="16"/>
      <c r="H44" s="98"/>
      <c r="I44" s="99"/>
      <c r="J44" s="105"/>
      <c r="K44" s="105"/>
      <c r="L44" s="381"/>
      <c r="M44" s="381"/>
      <c r="N44" s="106"/>
      <c r="O44" s="16"/>
      <c r="P44" s="98"/>
      <c r="Q44" s="99"/>
      <c r="R44" s="105"/>
      <c r="S44" s="105"/>
      <c r="T44" s="381"/>
      <c r="U44" s="381"/>
      <c r="V44" s="106"/>
      <c r="W44" s="16"/>
      <c r="X44" s="98"/>
      <c r="Y44" s="99"/>
      <c r="Z44" s="105"/>
      <c r="AA44" s="105"/>
      <c r="AB44" s="381"/>
      <c r="AC44" s="381"/>
      <c r="AD44" s="106"/>
      <c r="AE44" s="16"/>
      <c r="AF44" s="98"/>
    </row>
    <row r="45" spans="1:32" x14ac:dyDescent="0.25">
      <c r="A45" s="99"/>
      <c r="B45" s="105"/>
      <c r="C45" s="105"/>
      <c r="D45" s="381"/>
      <c r="E45" s="381"/>
      <c r="F45" s="106"/>
      <c r="G45" s="16"/>
      <c r="H45" s="98"/>
      <c r="I45" s="99"/>
      <c r="J45" s="105"/>
      <c r="K45" s="105"/>
      <c r="L45" s="381"/>
      <c r="M45" s="381"/>
      <c r="N45" s="106"/>
      <c r="O45" s="16"/>
      <c r="P45" s="98"/>
      <c r="Q45" s="99"/>
      <c r="R45" s="105"/>
      <c r="S45" s="105"/>
      <c r="T45" s="381"/>
      <c r="U45" s="381"/>
      <c r="V45" s="106"/>
      <c r="W45" s="16"/>
      <c r="X45" s="98"/>
      <c r="Y45" s="99"/>
      <c r="Z45" s="105"/>
      <c r="AA45" s="105"/>
      <c r="AB45" s="381"/>
      <c r="AC45" s="381"/>
      <c r="AD45" s="106"/>
      <c r="AE45" s="16"/>
      <c r="AF45" s="98"/>
    </row>
    <row r="46" spans="1:32" x14ac:dyDescent="0.25">
      <c r="A46" s="99"/>
      <c r="B46" s="105"/>
      <c r="C46" s="105"/>
      <c r="D46" s="381"/>
      <c r="E46" s="381"/>
      <c r="F46" s="106"/>
      <c r="G46" s="16"/>
      <c r="H46" s="98"/>
      <c r="I46" s="99"/>
      <c r="J46" s="105"/>
      <c r="K46" s="105"/>
      <c r="L46" s="381"/>
      <c r="M46" s="381"/>
      <c r="N46" s="106"/>
      <c r="O46" s="16"/>
      <c r="P46" s="98"/>
      <c r="Q46" s="99"/>
      <c r="R46" s="105"/>
      <c r="S46" s="105"/>
      <c r="T46" s="381"/>
      <c r="U46" s="381"/>
      <c r="V46" s="106"/>
      <c r="W46" s="16"/>
      <c r="X46" s="98"/>
      <c r="Y46" s="99"/>
      <c r="Z46" s="105"/>
      <c r="AA46" s="105"/>
      <c r="AB46" s="381"/>
      <c r="AC46" s="381"/>
      <c r="AD46" s="106"/>
      <c r="AE46" s="16"/>
      <c r="AF46" s="98"/>
    </row>
    <row r="47" spans="1:32" x14ac:dyDescent="0.25">
      <c r="A47" s="99"/>
      <c r="B47" s="105"/>
      <c r="C47" s="105"/>
      <c r="D47" s="381"/>
      <c r="E47" s="381"/>
      <c r="F47" s="106"/>
      <c r="G47" s="16"/>
      <c r="H47" s="98"/>
      <c r="I47" s="99"/>
      <c r="J47" s="105"/>
      <c r="K47" s="105"/>
      <c r="L47" s="381"/>
      <c r="M47" s="381"/>
      <c r="N47" s="106"/>
      <c r="O47" s="16"/>
      <c r="P47" s="98"/>
      <c r="Q47" s="99"/>
      <c r="R47" s="105"/>
      <c r="S47" s="105"/>
      <c r="T47" s="381"/>
      <c r="U47" s="381"/>
      <c r="V47" s="106"/>
      <c r="W47" s="16"/>
      <c r="X47" s="98"/>
      <c r="Y47" s="99"/>
      <c r="Z47" s="105"/>
      <c r="AA47" s="105"/>
      <c r="AB47" s="381"/>
      <c r="AC47" s="381"/>
      <c r="AD47" s="106"/>
      <c r="AE47" s="16"/>
      <c r="AF47" s="98"/>
    </row>
    <row r="48" spans="1:32" x14ac:dyDescent="0.25">
      <c r="A48" s="99"/>
      <c r="B48" s="105"/>
      <c r="C48" s="105"/>
      <c r="D48" s="381"/>
      <c r="E48" s="381"/>
      <c r="F48" s="106"/>
      <c r="G48" s="16"/>
      <c r="H48" s="98"/>
      <c r="I48" s="99"/>
      <c r="J48" s="105"/>
      <c r="K48" s="105"/>
      <c r="L48" s="381"/>
      <c r="M48" s="381"/>
      <c r="N48" s="106"/>
      <c r="O48" s="16"/>
      <c r="P48" s="98"/>
      <c r="Q48" s="99"/>
      <c r="R48" s="105"/>
      <c r="S48" s="105"/>
      <c r="T48" s="381"/>
      <c r="U48" s="381"/>
      <c r="V48" s="106"/>
      <c r="W48" s="16"/>
      <c r="X48" s="98"/>
      <c r="Y48" s="99"/>
      <c r="Z48" s="105"/>
      <c r="AA48" s="105"/>
      <c r="AB48" s="381"/>
      <c r="AC48" s="381"/>
      <c r="AD48" s="106"/>
      <c r="AE48" s="16"/>
      <c r="AF48" s="98"/>
    </row>
    <row r="49" spans="1:32" x14ac:dyDescent="0.25">
      <c r="A49" s="99"/>
      <c r="B49" s="105"/>
      <c r="C49" s="105"/>
      <c r="D49" s="381"/>
      <c r="E49" s="381"/>
      <c r="F49" s="106"/>
      <c r="G49" s="16"/>
      <c r="H49" s="98"/>
      <c r="I49" s="99"/>
      <c r="J49" s="105"/>
      <c r="K49" s="105"/>
      <c r="L49" s="381"/>
      <c r="M49" s="381"/>
      <c r="N49" s="106"/>
      <c r="O49" s="16"/>
      <c r="P49" s="98"/>
      <c r="Q49" s="99"/>
      <c r="R49" s="105"/>
      <c r="S49" s="105"/>
      <c r="T49" s="381"/>
      <c r="U49" s="381"/>
      <c r="V49" s="106"/>
      <c r="W49" s="16"/>
      <c r="X49" s="98"/>
      <c r="Y49" s="99"/>
      <c r="Z49" s="105"/>
      <c r="AA49" s="105"/>
      <c r="AB49" s="381"/>
      <c r="AC49" s="381"/>
      <c r="AD49" s="106"/>
      <c r="AE49" s="16"/>
      <c r="AF49" s="98"/>
    </row>
    <row r="50" spans="1:32" x14ac:dyDescent="0.25">
      <c r="A50" s="99"/>
      <c r="B50" s="105"/>
      <c r="C50" s="105"/>
      <c r="D50" s="381"/>
      <c r="E50" s="381"/>
      <c r="F50" s="106"/>
      <c r="G50" s="16"/>
      <c r="H50" s="98"/>
      <c r="I50" s="99"/>
      <c r="J50" s="105"/>
      <c r="K50" s="105"/>
      <c r="L50" s="381"/>
      <c r="M50" s="381"/>
      <c r="N50" s="106"/>
      <c r="O50" s="16"/>
      <c r="P50" s="98"/>
      <c r="Q50" s="99"/>
      <c r="R50" s="105"/>
      <c r="S50" s="105"/>
      <c r="T50" s="381"/>
      <c r="U50" s="381"/>
      <c r="V50" s="106"/>
      <c r="W50" s="16"/>
      <c r="X50" s="98"/>
      <c r="Y50" s="99"/>
      <c r="Z50" s="105"/>
      <c r="AA50" s="105"/>
      <c r="AB50" s="381"/>
      <c r="AC50" s="381"/>
      <c r="AD50" s="106"/>
      <c r="AE50" s="16"/>
      <c r="AF50" s="98"/>
    </row>
    <row r="51" spans="1:32" x14ac:dyDescent="0.25">
      <c r="A51" s="99"/>
      <c r="B51" s="105"/>
      <c r="C51" s="105"/>
      <c r="D51" s="381"/>
      <c r="E51" s="381"/>
      <c r="F51" s="106"/>
      <c r="G51" s="16"/>
      <c r="H51" s="98"/>
      <c r="I51" s="99"/>
      <c r="J51" s="105"/>
      <c r="K51" s="105"/>
      <c r="L51" s="381"/>
      <c r="M51" s="381"/>
      <c r="N51" s="106"/>
      <c r="O51" s="16"/>
      <c r="P51" s="98"/>
      <c r="Q51" s="99"/>
      <c r="R51" s="105"/>
      <c r="S51" s="105"/>
      <c r="T51" s="381"/>
      <c r="U51" s="381"/>
      <c r="V51" s="106"/>
      <c r="W51" s="16"/>
      <c r="X51" s="98"/>
      <c r="Y51" s="99"/>
      <c r="Z51" s="105"/>
      <c r="AA51" s="105"/>
      <c r="AB51" s="381"/>
      <c r="AC51" s="381"/>
      <c r="AD51" s="106"/>
      <c r="AE51" s="16"/>
      <c r="AF51" s="98"/>
    </row>
    <row r="52" spans="1:32" x14ac:dyDescent="0.25">
      <c r="A52" s="99"/>
      <c r="B52" s="105"/>
      <c r="C52" s="105"/>
      <c r="D52" s="381"/>
      <c r="E52" s="381"/>
      <c r="F52" s="106"/>
      <c r="G52" s="16"/>
      <c r="H52" s="98"/>
      <c r="I52" s="99"/>
      <c r="J52" s="105"/>
      <c r="K52" s="105"/>
      <c r="L52" s="381"/>
      <c r="M52" s="381"/>
      <c r="N52" s="106"/>
      <c r="O52" s="16"/>
      <c r="P52" s="98"/>
      <c r="Q52" s="99"/>
      <c r="R52" s="105"/>
      <c r="S52" s="105"/>
      <c r="T52" s="381"/>
      <c r="U52" s="381"/>
      <c r="V52" s="106"/>
      <c r="W52" s="16"/>
      <c r="X52" s="98"/>
      <c r="Y52" s="99"/>
      <c r="Z52" s="105"/>
      <c r="AA52" s="105"/>
      <c r="AB52" s="381"/>
      <c r="AC52" s="381"/>
      <c r="AD52" s="106"/>
      <c r="AE52" s="16"/>
      <c r="AF52" s="98"/>
    </row>
    <row r="53" spans="1:32" x14ac:dyDescent="0.25">
      <c r="A53" s="99"/>
      <c r="B53" s="105"/>
      <c r="C53" s="105"/>
      <c r="D53" s="381"/>
      <c r="E53" s="381"/>
      <c r="F53" s="106"/>
      <c r="G53" s="16"/>
      <c r="H53" s="98"/>
      <c r="I53" s="99"/>
      <c r="J53" s="105"/>
      <c r="K53" s="105"/>
      <c r="L53" s="381"/>
      <c r="M53" s="381"/>
      <c r="N53" s="106"/>
      <c r="O53" s="16"/>
      <c r="P53" s="98"/>
      <c r="Q53" s="99"/>
      <c r="R53" s="105"/>
      <c r="S53" s="105"/>
      <c r="T53" s="381"/>
      <c r="U53" s="381"/>
      <c r="V53" s="106"/>
      <c r="W53" s="16"/>
      <c r="X53" s="98"/>
      <c r="Y53" s="99"/>
      <c r="Z53" s="105"/>
      <c r="AA53" s="105"/>
      <c r="AB53" s="381"/>
      <c r="AC53" s="381"/>
      <c r="AD53" s="106"/>
      <c r="AE53" s="16"/>
      <c r="AF53" s="98"/>
    </row>
    <row r="54" spans="1:32" x14ac:dyDescent="0.25">
      <c r="A54" s="99"/>
      <c r="B54" s="105"/>
      <c r="C54" s="105"/>
      <c r="D54" s="381"/>
      <c r="E54" s="381"/>
      <c r="F54" s="106"/>
      <c r="G54" s="16"/>
      <c r="H54" s="98"/>
      <c r="I54" s="99"/>
      <c r="J54" s="105"/>
      <c r="K54" s="105"/>
      <c r="L54" s="381"/>
      <c r="M54" s="381"/>
      <c r="N54" s="106"/>
      <c r="O54" s="16"/>
      <c r="P54" s="98"/>
      <c r="Q54" s="99"/>
      <c r="R54" s="105"/>
      <c r="S54" s="105"/>
      <c r="T54" s="381"/>
      <c r="U54" s="381"/>
      <c r="V54" s="106"/>
      <c r="W54" s="16"/>
      <c r="X54" s="98"/>
      <c r="Y54" s="99"/>
      <c r="Z54" s="105"/>
      <c r="AA54" s="105"/>
      <c r="AB54" s="381"/>
      <c r="AC54" s="381"/>
      <c r="AD54" s="106"/>
      <c r="AE54" s="16"/>
      <c r="AF54" s="98"/>
    </row>
    <row r="55" spans="1:32" ht="15.75" customHeight="1" thickBot="1" x14ac:dyDescent="0.3">
      <c r="A55" s="99"/>
      <c r="B55" s="92"/>
      <c r="C55" s="92"/>
      <c r="D55" s="384"/>
      <c r="E55" s="384"/>
      <c r="F55" s="92"/>
      <c r="G55" s="16"/>
      <c r="H55" s="98"/>
      <c r="I55" s="99"/>
      <c r="J55" s="92"/>
      <c r="K55" s="92"/>
      <c r="L55" s="384"/>
      <c r="M55" s="384"/>
      <c r="N55" s="92"/>
      <c r="O55" s="16"/>
      <c r="P55" s="98"/>
      <c r="Q55" s="99"/>
      <c r="R55" s="92"/>
      <c r="S55" s="92"/>
      <c r="T55" s="384"/>
      <c r="U55" s="384"/>
      <c r="V55" s="92"/>
      <c r="W55" s="16"/>
      <c r="X55" s="98"/>
      <c r="Y55" s="99"/>
      <c r="Z55" s="92"/>
      <c r="AA55" s="92"/>
      <c r="AB55" s="384"/>
      <c r="AC55" s="384"/>
      <c r="AD55" s="92"/>
      <c r="AE55" s="16"/>
      <c r="AF55" s="98"/>
    </row>
    <row r="56" spans="1:32" ht="13.2" thickTop="1" thickBot="1" x14ac:dyDescent="0.3">
      <c r="A56" s="107"/>
      <c r="B56" s="108"/>
      <c r="C56" s="108"/>
      <c r="D56" s="385" t="s">
        <v>97</v>
      </c>
      <c r="E56" s="385"/>
      <c r="F56" s="164">
        <f>SUM(F15:F55)</f>
        <v>0</v>
      </c>
      <c r="G56" s="108"/>
      <c r="H56" s="109"/>
      <c r="I56" s="107"/>
      <c r="J56" s="108"/>
      <c r="K56" s="108"/>
      <c r="L56" s="385" t="s">
        <v>98</v>
      </c>
      <c r="M56" s="385"/>
      <c r="N56" s="164">
        <f>SUM(N15:N55)</f>
        <v>0</v>
      </c>
      <c r="O56" s="108"/>
      <c r="P56" s="109"/>
      <c r="Q56" s="107"/>
      <c r="R56" s="108"/>
      <c r="S56" s="108"/>
      <c r="T56" s="385" t="s">
        <v>99</v>
      </c>
      <c r="U56" s="385"/>
      <c r="V56" s="164">
        <f>SUM(V15:V55)</f>
        <v>0</v>
      </c>
      <c r="W56" s="108"/>
      <c r="X56" s="109"/>
      <c r="Y56" s="107"/>
      <c r="Z56" s="108"/>
      <c r="AA56" s="108"/>
      <c r="AB56" s="385" t="s">
        <v>100</v>
      </c>
      <c r="AC56" s="385"/>
      <c r="AD56" s="164">
        <f>SUM(AD15:AD55)</f>
        <v>0</v>
      </c>
      <c r="AE56" s="108"/>
      <c r="AF56" s="109"/>
    </row>
  </sheetData>
  <sheetProtection algorithmName="SHA-512" hashValue="jdK9xcNp0/58GthYfECd37DfeFLxioMhZc81lSI2EU3NRDjLPr4g3lZqiHPq5MXKnbitrr02TFddZw24wpMU4w==" saltValue="raTgcgQ3Bx51L79SZf1kyg==" spinCount="100000" sheet="1" selectLockedCells="1"/>
  <mergeCells count="232">
    <mergeCell ref="D55:E55"/>
    <mergeCell ref="L55:M55"/>
    <mergeCell ref="T55:U55"/>
    <mergeCell ref="AB55:AC55"/>
    <mergeCell ref="D56:E56"/>
    <mergeCell ref="L56:M56"/>
    <mergeCell ref="T56:U56"/>
    <mergeCell ref="AB56:AC56"/>
    <mergeCell ref="D53:E53"/>
    <mergeCell ref="L53:M53"/>
    <mergeCell ref="T53:U53"/>
    <mergeCell ref="AB53:AC53"/>
    <mergeCell ref="D54:E54"/>
    <mergeCell ref="L54:M54"/>
    <mergeCell ref="T54:U54"/>
    <mergeCell ref="AB54:AC54"/>
    <mergeCell ref="D51:E51"/>
    <mergeCell ref="L51:M51"/>
    <mergeCell ref="T51:U51"/>
    <mergeCell ref="AB51:AC51"/>
    <mergeCell ref="D52:E52"/>
    <mergeCell ref="L52:M52"/>
    <mergeCell ref="T52:U52"/>
    <mergeCell ref="AB52:AC52"/>
    <mergeCell ref="D49:E49"/>
    <mergeCell ref="L49:M49"/>
    <mergeCell ref="T49:U49"/>
    <mergeCell ref="AB49:AC49"/>
    <mergeCell ref="D50:E50"/>
    <mergeCell ref="L50:M50"/>
    <mergeCell ref="T50:U50"/>
    <mergeCell ref="AB50:AC50"/>
    <mergeCell ref="D47:E47"/>
    <mergeCell ref="L47:M47"/>
    <mergeCell ref="T47:U47"/>
    <mergeCell ref="AB47:AC47"/>
    <mergeCell ref="D48:E48"/>
    <mergeCell ref="L48:M48"/>
    <mergeCell ref="T48:U48"/>
    <mergeCell ref="AB48:AC48"/>
    <mergeCell ref="D45:E45"/>
    <mergeCell ref="L45:M45"/>
    <mergeCell ref="T45:U45"/>
    <mergeCell ref="AB45:AC45"/>
    <mergeCell ref="D46:E46"/>
    <mergeCell ref="L46:M46"/>
    <mergeCell ref="T46:U46"/>
    <mergeCell ref="AB46:AC46"/>
    <mergeCell ref="D43:E43"/>
    <mergeCell ref="L43:M43"/>
    <mergeCell ref="T43:U43"/>
    <mergeCell ref="AB43:AC43"/>
    <mergeCell ref="D44:E44"/>
    <mergeCell ref="L44:M44"/>
    <mergeCell ref="T44:U44"/>
    <mergeCell ref="AB44:AC44"/>
    <mergeCell ref="D41:E41"/>
    <mergeCell ref="L41:M41"/>
    <mergeCell ref="T41:U41"/>
    <mergeCell ref="AB41:AC41"/>
    <mergeCell ref="D42:E42"/>
    <mergeCell ref="L42:M42"/>
    <mergeCell ref="T42:U42"/>
    <mergeCell ref="AB42:AC42"/>
    <mergeCell ref="D39:E39"/>
    <mergeCell ref="L39:M39"/>
    <mergeCell ref="T39:U39"/>
    <mergeCell ref="AB39:AC39"/>
    <mergeCell ref="D40:E40"/>
    <mergeCell ref="L40:M40"/>
    <mergeCell ref="T40:U40"/>
    <mergeCell ref="AB40:AC40"/>
    <mergeCell ref="D37:E37"/>
    <mergeCell ref="L37:M37"/>
    <mergeCell ref="T37:U37"/>
    <mergeCell ref="AB37:AC37"/>
    <mergeCell ref="D38:E38"/>
    <mergeCell ref="L38:M38"/>
    <mergeCell ref="T38:U38"/>
    <mergeCell ref="AB38:AC38"/>
    <mergeCell ref="D35:E35"/>
    <mergeCell ref="L35:M35"/>
    <mergeCell ref="T35:U35"/>
    <mergeCell ref="AB35:AC35"/>
    <mergeCell ref="D36:E36"/>
    <mergeCell ref="L36:M36"/>
    <mergeCell ref="T36:U36"/>
    <mergeCell ref="AB36:AC36"/>
    <mergeCell ref="D33:E33"/>
    <mergeCell ref="L33:M33"/>
    <mergeCell ref="T33:U33"/>
    <mergeCell ref="AB33:AC33"/>
    <mergeCell ref="D34:E34"/>
    <mergeCell ref="L34:M34"/>
    <mergeCell ref="T34:U34"/>
    <mergeCell ref="AB34:AC34"/>
    <mergeCell ref="D31:E31"/>
    <mergeCell ref="L31:M31"/>
    <mergeCell ref="T31:U31"/>
    <mergeCell ref="AB31:AC31"/>
    <mergeCell ref="D32:E32"/>
    <mergeCell ref="L32:M32"/>
    <mergeCell ref="T32:U32"/>
    <mergeCell ref="AB32:AC32"/>
    <mergeCell ref="D29:E29"/>
    <mergeCell ref="L29:M29"/>
    <mergeCell ref="T29:U29"/>
    <mergeCell ref="AB29:AC29"/>
    <mergeCell ref="D30:E30"/>
    <mergeCell ref="L30:M30"/>
    <mergeCell ref="T30:U30"/>
    <mergeCell ref="AB30:AC30"/>
    <mergeCell ref="D27:E27"/>
    <mergeCell ref="L27:M27"/>
    <mergeCell ref="T27:U27"/>
    <mergeCell ref="AB27:AC27"/>
    <mergeCell ref="D28:E28"/>
    <mergeCell ref="L28:M28"/>
    <mergeCell ref="T28:U28"/>
    <mergeCell ref="AB28:AC28"/>
    <mergeCell ref="D25:E25"/>
    <mergeCell ref="L25:M25"/>
    <mergeCell ref="T25:U25"/>
    <mergeCell ref="AB25:AC25"/>
    <mergeCell ref="D26:E26"/>
    <mergeCell ref="L26:M26"/>
    <mergeCell ref="T26:U26"/>
    <mergeCell ref="AB26:AC26"/>
    <mergeCell ref="D23:E23"/>
    <mergeCell ref="L23:M23"/>
    <mergeCell ref="T23:U23"/>
    <mergeCell ref="AB23:AC23"/>
    <mergeCell ref="D24:E24"/>
    <mergeCell ref="L24:M24"/>
    <mergeCell ref="T24:U24"/>
    <mergeCell ref="AB24:AC24"/>
    <mergeCell ref="D21:E21"/>
    <mergeCell ref="L21:M21"/>
    <mergeCell ref="T21:U21"/>
    <mergeCell ref="AB21:AC21"/>
    <mergeCell ref="D22:E22"/>
    <mergeCell ref="L22:M22"/>
    <mergeCell ref="T22:U22"/>
    <mergeCell ref="AB22:AC22"/>
    <mergeCell ref="D19:E19"/>
    <mergeCell ref="L19:M19"/>
    <mergeCell ref="T19:U19"/>
    <mergeCell ref="AB19:AC19"/>
    <mergeCell ref="D20:E20"/>
    <mergeCell ref="L20:M20"/>
    <mergeCell ref="T20:U20"/>
    <mergeCell ref="AB20:AC20"/>
    <mergeCell ref="D17:E17"/>
    <mergeCell ref="L17:M17"/>
    <mergeCell ref="T17:U17"/>
    <mergeCell ref="AB17:AC17"/>
    <mergeCell ref="D18:E18"/>
    <mergeCell ref="L18:M18"/>
    <mergeCell ref="T18:U18"/>
    <mergeCell ref="AB18:AC18"/>
    <mergeCell ref="D15:E15"/>
    <mergeCell ref="L15:M15"/>
    <mergeCell ref="T15:U15"/>
    <mergeCell ref="AB15:AC15"/>
    <mergeCell ref="D16:E16"/>
    <mergeCell ref="L16:M16"/>
    <mergeCell ref="T16:U16"/>
    <mergeCell ref="AB16:AC16"/>
    <mergeCell ref="D12:E12"/>
    <mergeCell ref="L12:M12"/>
    <mergeCell ref="T12:U12"/>
    <mergeCell ref="AB12:AC12"/>
    <mergeCell ref="D14:E14"/>
    <mergeCell ref="L14:M14"/>
    <mergeCell ref="T14:U14"/>
    <mergeCell ref="AB14:AC14"/>
    <mergeCell ref="D8:E8"/>
    <mergeCell ref="L8:M8"/>
    <mergeCell ref="T8:U8"/>
    <mergeCell ref="AB8:AC8"/>
    <mergeCell ref="D10:E10"/>
    <mergeCell ref="L10:M10"/>
    <mergeCell ref="T10:U10"/>
    <mergeCell ref="AB10:AC10"/>
    <mergeCell ref="Q6:R6"/>
    <mergeCell ref="S6:T6"/>
    <mergeCell ref="U6:V6"/>
    <mergeCell ref="Y6:Z6"/>
    <mergeCell ref="AA6:AB6"/>
    <mergeCell ref="AC6:AD6"/>
    <mergeCell ref="A6:B6"/>
    <mergeCell ref="C6:D6"/>
    <mergeCell ref="E6:F6"/>
    <mergeCell ref="I6:J6"/>
    <mergeCell ref="K6:L6"/>
    <mergeCell ref="M6:N6"/>
    <mergeCell ref="M4:N4"/>
    <mergeCell ref="O4:P4"/>
    <mergeCell ref="Q4:R4"/>
    <mergeCell ref="AA3:AB3"/>
    <mergeCell ref="AC3:AD3"/>
    <mergeCell ref="AE3:AF3"/>
    <mergeCell ref="A4:B4"/>
    <mergeCell ref="C4:D4"/>
    <mergeCell ref="E4:F4"/>
    <mergeCell ref="G4:H4"/>
    <mergeCell ref="I4:J4"/>
    <mergeCell ref="K4:L4"/>
    <mergeCell ref="M3:N3"/>
    <mergeCell ref="O3:P3"/>
    <mergeCell ref="Q3:R3"/>
    <mergeCell ref="S3:T3"/>
    <mergeCell ref="U3:V3"/>
    <mergeCell ref="W3:X3"/>
    <mergeCell ref="Y4:Z4"/>
    <mergeCell ref="AA4:AB4"/>
    <mergeCell ref="AC4:AD4"/>
    <mergeCell ref="AE4:AF4"/>
    <mergeCell ref="S4:T4"/>
    <mergeCell ref="U4:V4"/>
    <mergeCell ref="W4:X4"/>
    <mergeCell ref="A1:B1"/>
    <mergeCell ref="I1:J1"/>
    <mergeCell ref="Q1:R1"/>
    <mergeCell ref="Y1:Z1"/>
    <mergeCell ref="A3:B3"/>
    <mergeCell ref="C3:D3"/>
    <mergeCell ref="E3:F3"/>
    <mergeCell ref="G3:H3"/>
    <mergeCell ref="I3:J3"/>
    <mergeCell ref="K3:L3"/>
    <mergeCell ref="Y3:Z3"/>
  </mergeCells>
  <pageMargins left="0.7" right="0.7" top="0.75" bottom="0.75" header="0.3" footer="0.3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AF153"/>
  <sheetViews>
    <sheetView showWhiteSpace="0" topLeftCell="A10" zoomScaleNormal="100" zoomScaleSheetLayoutView="112" workbookViewId="0">
      <selection activeCell="F22" sqref="F22"/>
    </sheetView>
  </sheetViews>
  <sheetFormatPr defaultColWidth="9.109375" defaultRowHeight="12" x14ac:dyDescent="0.25"/>
  <cols>
    <col min="1" max="1" width="7.88671875" style="14" customWidth="1"/>
    <col min="2" max="3" width="11.6640625" style="14" customWidth="1"/>
    <col min="4" max="4" width="14" style="14" customWidth="1"/>
    <col min="5" max="5" width="11.6640625" style="14" customWidth="1"/>
    <col min="6" max="6" width="12.44140625" style="14" customWidth="1"/>
    <col min="7" max="7" width="10.88671875" style="14" customWidth="1"/>
    <col min="8" max="8" width="9.109375" style="14"/>
    <col min="9" max="9" width="7.88671875" style="14" customWidth="1"/>
    <col min="10" max="11" width="11.6640625" style="14" customWidth="1"/>
    <col min="12" max="12" width="14" style="14" customWidth="1"/>
    <col min="13" max="13" width="11.6640625" style="14" customWidth="1"/>
    <col min="14" max="14" width="12.44140625" style="14" customWidth="1"/>
    <col min="15" max="15" width="10.88671875" style="14" customWidth="1"/>
    <col min="16" max="16" width="9.109375" style="14"/>
    <col min="17" max="17" width="7.88671875" style="14" customWidth="1"/>
    <col min="18" max="19" width="11.6640625" style="14" customWidth="1"/>
    <col min="20" max="20" width="14" style="14" customWidth="1"/>
    <col min="21" max="21" width="11.6640625" style="14" customWidth="1"/>
    <col min="22" max="22" width="12.44140625" style="14" customWidth="1"/>
    <col min="23" max="23" width="10.88671875" style="14" customWidth="1"/>
    <col min="24" max="24" width="9.109375" style="14"/>
    <col min="25" max="25" width="7.88671875" style="14" customWidth="1"/>
    <col min="26" max="27" width="11.6640625" style="14" customWidth="1"/>
    <col min="28" max="28" width="13.44140625" style="14" customWidth="1"/>
    <col min="29" max="29" width="11.6640625" style="14" customWidth="1"/>
    <col min="30" max="30" width="12.44140625" style="14" customWidth="1"/>
    <col min="31" max="31" width="10.88671875" style="14" customWidth="1"/>
    <col min="32" max="16384" width="9.109375" style="14"/>
  </cols>
  <sheetData>
    <row r="1" spans="1:32" x14ac:dyDescent="0.25">
      <c r="A1" s="366" t="s">
        <v>162</v>
      </c>
      <c r="B1" s="367"/>
      <c r="C1" s="95"/>
      <c r="D1" s="95"/>
      <c r="E1" s="95"/>
      <c r="F1" s="95"/>
      <c r="G1" s="95"/>
      <c r="H1" s="96"/>
      <c r="I1" s="366" t="s">
        <v>48</v>
      </c>
      <c r="J1" s="367"/>
      <c r="K1" s="95"/>
      <c r="L1" s="95"/>
      <c r="M1" s="95"/>
      <c r="N1" s="95"/>
      <c r="O1" s="95"/>
      <c r="P1" s="96"/>
      <c r="Q1" s="366" t="s">
        <v>49</v>
      </c>
      <c r="R1" s="367"/>
      <c r="S1" s="95"/>
      <c r="T1" s="95"/>
      <c r="U1" s="95"/>
      <c r="V1" s="95"/>
      <c r="W1" s="95"/>
      <c r="X1" s="96"/>
      <c r="Y1" s="366" t="s">
        <v>50</v>
      </c>
      <c r="Z1" s="367"/>
      <c r="AA1" s="95"/>
      <c r="AB1" s="95"/>
      <c r="AC1" s="95"/>
      <c r="AD1" s="95"/>
      <c r="AE1" s="95"/>
      <c r="AF1" s="96"/>
    </row>
    <row r="2" spans="1:32" x14ac:dyDescent="0.25">
      <c r="A2" s="97"/>
      <c r="B2" s="15"/>
      <c r="C2" s="16"/>
      <c r="D2" s="16"/>
      <c r="E2" s="16"/>
      <c r="F2" s="16"/>
      <c r="G2" s="16"/>
      <c r="H2" s="98"/>
      <c r="I2" s="97"/>
      <c r="J2" s="15"/>
      <c r="K2" s="16"/>
      <c r="L2" s="16"/>
      <c r="M2" s="16"/>
      <c r="N2" s="16"/>
      <c r="O2" s="16"/>
      <c r="P2" s="98"/>
      <c r="Q2" s="97"/>
      <c r="R2" s="15"/>
      <c r="S2" s="16"/>
      <c r="T2" s="16"/>
      <c r="U2" s="16"/>
      <c r="V2" s="16"/>
      <c r="W2" s="16"/>
      <c r="X2" s="98"/>
      <c r="Y2" s="97"/>
      <c r="Z2" s="15"/>
      <c r="AA2" s="16"/>
      <c r="AB2" s="16"/>
      <c r="AC2" s="16"/>
      <c r="AD2" s="16"/>
      <c r="AE2" s="16"/>
      <c r="AF2" s="98"/>
    </row>
    <row r="3" spans="1:32" ht="15" customHeight="1" x14ac:dyDescent="0.25">
      <c r="A3" s="368" t="s">
        <v>95</v>
      </c>
      <c r="B3" s="369"/>
      <c r="C3" s="370">
        <f>'Step 2 - Quarterly Summary'!$C$4</f>
        <v>0</v>
      </c>
      <c r="D3" s="370"/>
      <c r="E3" s="371" t="s">
        <v>96</v>
      </c>
      <c r="F3" s="371"/>
      <c r="G3" s="370">
        <f>'Step 2 - Quarterly Summary'!$H$4</f>
        <v>0</v>
      </c>
      <c r="H3" s="372"/>
      <c r="I3" s="368" t="s">
        <v>95</v>
      </c>
      <c r="J3" s="369"/>
      <c r="K3" s="370">
        <f>'Step 2 - Quarterly Summary'!$C$4</f>
        <v>0</v>
      </c>
      <c r="L3" s="370"/>
      <c r="M3" s="371" t="s">
        <v>96</v>
      </c>
      <c r="N3" s="371"/>
      <c r="O3" s="370">
        <f>'Step 2 - Quarterly Summary'!$H$4</f>
        <v>0</v>
      </c>
      <c r="P3" s="372"/>
      <c r="Q3" s="368" t="s">
        <v>95</v>
      </c>
      <c r="R3" s="369"/>
      <c r="S3" s="370">
        <f>'Step 2 - Quarterly Summary'!$C$4</f>
        <v>0</v>
      </c>
      <c r="T3" s="370"/>
      <c r="U3" s="369" t="str">
        <f>'Step 2 - Quarterly Summary'!$F$4</f>
        <v>Program Number:</v>
      </c>
      <c r="V3" s="369"/>
      <c r="W3" s="370">
        <f>'Step 2 - Quarterly Summary'!$H$4</f>
        <v>0</v>
      </c>
      <c r="X3" s="372"/>
      <c r="Y3" s="368" t="s">
        <v>95</v>
      </c>
      <c r="Z3" s="369"/>
      <c r="AA3" s="370">
        <f>'Step 2 - Quarterly Summary'!$C$4</f>
        <v>0</v>
      </c>
      <c r="AB3" s="370"/>
      <c r="AC3" s="371" t="s">
        <v>96</v>
      </c>
      <c r="AD3" s="371"/>
      <c r="AE3" s="370">
        <f>'Step 2 - Quarterly Summary'!$H$4</f>
        <v>0</v>
      </c>
      <c r="AF3" s="372"/>
    </row>
    <row r="4" spans="1:32" ht="12.75" customHeight="1" x14ac:dyDescent="0.25">
      <c r="A4" s="373" t="s">
        <v>31</v>
      </c>
      <c r="B4" s="374"/>
      <c r="C4" s="375">
        <f>'Step 2 - Quarterly Summary'!$C$5</f>
        <v>0</v>
      </c>
      <c r="D4" s="375"/>
      <c r="E4" s="369" t="s">
        <v>15</v>
      </c>
      <c r="F4" s="369"/>
      <c r="G4" s="375">
        <f>'Step 2 - Quarterly Summary'!$H$5</f>
        <v>0</v>
      </c>
      <c r="H4" s="376"/>
      <c r="I4" s="373" t="s">
        <v>31</v>
      </c>
      <c r="J4" s="374"/>
      <c r="K4" s="375">
        <f>'Step 2 - Quarterly Summary'!$C$5</f>
        <v>0</v>
      </c>
      <c r="L4" s="375"/>
      <c r="M4" s="369" t="s">
        <v>15</v>
      </c>
      <c r="N4" s="369"/>
      <c r="O4" s="375">
        <f>'Step 2 - Quarterly Summary'!$H$5</f>
        <v>0</v>
      </c>
      <c r="P4" s="376"/>
      <c r="Q4" s="373" t="s">
        <v>31</v>
      </c>
      <c r="R4" s="374"/>
      <c r="S4" s="375">
        <f>'Step 2 - Quarterly Summary'!$C$5</f>
        <v>0</v>
      </c>
      <c r="T4" s="375"/>
      <c r="U4" s="369" t="s">
        <v>15</v>
      </c>
      <c r="V4" s="369"/>
      <c r="W4" s="375">
        <f>'Step 2 - Quarterly Summary'!$H$5</f>
        <v>0</v>
      </c>
      <c r="X4" s="376"/>
      <c r="Y4" s="373" t="s">
        <v>31</v>
      </c>
      <c r="Z4" s="374"/>
      <c r="AA4" s="375">
        <f>'Step 2 - Quarterly Summary'!$C$5</f>
        <v>0</v>
      </c>
      <c r="AB4" s="375"/>
      <c r="AC4" s="369" t="s">
        <v>15</v>
      </c>
      <c r="AD4" s="369"/>
      <c r="AE4" s="375">
        <f>'Step 2 - Quarterly Summary'!$H$5</f>
        <v>0</v>
      </c>
      <c r="AF4" s="376"/>
    </row>
    <row r="5" spans="1:32" x14ac:dyDescent="0.25">
      <c r="A5" s="99"/>
      <c r="B5" s="16"/>
      <c r="C5" s="16"/>
      <c r="D5" s="16"/>
      <c r="E5" s="94"/>
      <c r="F5" s="17"/>
      <c r="G5" s="18"/>
      <c r="H5" s="98"/>
      <c r="I5" s="99"/>
      <c r="J5" s="16"/>
      <c r="K5" s="16"/>
      <c r="L5" s="16"/>
      <c r="M5" s="94"/>
      <c r="N5" s="17"/>
      <c r="O5" s="18"/>
      <c r="P5" s="98"/>
      <c r="Q5" s="99"/>
      <c r="R5" s="16"/>
      <c r="S5" s="16"/>
      <c r="T5" s="16"/>
      <c r="U5" s="94"/>
      <c r="V5" s="17"/>
      <c r="W5" s="18"/>
      <c r="X5" s="98"/>
      <c r="Y5" s="99"/>
      <c r="Z5" s="16"/>
      <c r="AA5" s="16"/>
      <c r="AB5" s="16"/>
      <c r="AC5" s="94"/>
      <c r="AD5" s="17"/>
      <c r="AE5" s="18"/>
      <c r="AF5" s="98"/>
    </row>
    <row r="6" spans="1:32" x14ac:dyDescent="0.25">
      <c r="A6" s="368" t="s">
        <v>11</v>
      </c>
      <c r="B6" s="369"/>
      <c r="C6" s="370" t="str">
        <f>'Step 2 - Quarterly Summary'!$B$10</f>
        <v>1st Qtr.  Program Revenue</v>
      </c>
      <c r="D6" s="370"/>
      <c r="E6" s="369" t="s">
        <v>12</v>
      </c>
      <c r="F6" s="369"/>
      <c r="G6" s="154">
        <f>'Step 2 - Quarterly Summary'!$H$4</f>
        <v>0</v>
      </c>
      <c r="H6" s="163">
        <f>'Step 2 - Quarterly Summary'!$A$10</f>
        <v>4100</v>
      </c>
      <c r="I6" s="368" t="s">
        <v>11</v>
      </c>
      <c r="J6" s="369"/>
      <c r="K6" s="370" t="str">
        <f>'Step 2 - Quarterly Summary'!$K$10</f>
        <v>2nd Qtr. Program Revenue</v>
      </c>
      <c r="L6" s="370"/>
      <c r="M6" s="369" t="s">
        <v>12</v>
      </c>
      <c r="N6" s="369"/>
      <c r="O6" s="154">
        <f>'Step 2 - Quarterly Summary'!$H$4</f>
        <v>0</v>
      </c>
      <c r="P6" s="163">
        <f>'Step 2 - Quarterly Summary'!$A$10</f>
        <v>4100</v>
      </c>
      <c r="Q6" s="368" t="s">
        <v>11</v>
      </c>
      <c r="R6" s="369"/>
      <c r="S6" s="370" t="str">
        <f>'Step 2 - Quarterly Summary'!$T$10</f>
        <v>3rd Qtr. Program Revenue</v>
      </c>
      <c r="T6" s="370"/>
      <c r="U6" s="369" t="s">
        <v>12</v>
      </c>
      <c r="V6" s="369"/>
      <c r="W6" s="154">
        <f>'Step 2 - Quarterly Summary'!$H$4</f>
        <v>0</v>
      </c>
      <c r="X6" s="163">
        <f>'Step 2 - Quarterly Summary'!$A$10</f>
        <v>4100</v>
      </c>
      <c r="Y6" s="368" t="s">
        <v>11</v>
      </c>
      <c r="Z6" s="369"/>
      <c r="AA6" s="370" t="str">
        <f>'Step 2 - Quarterly Summary'!$AC$10</f>
        <v>4th Qtr. Program Revenue</v>
      </c>
      <c r="AB6" s="370"/>
      <c r="AC6" s="369" t="s">
        <v>12</v>
      </c>
      <c r="AD6" s="369"/>
      <c r="AE6" s="154">
        <f>'Step 2 - Quarterly Summary'!$H$4</f>
        <v>0</v>
      </c>
      <c r="AF6" s="163">
        <f>'Step 2 - Quarterly Summary'!$A$10</f>
        <v>4100</v>
      </c>
    </row>
    <row r="7" spans="1:32" ht="12.6" thickBot="1" x14ac:dyDescent="0.3">
      <c r="A7" s="100"/>
      <c r="B7" s="94"/>
      <c r="C7" s="15"/>
      <c r="D7" s="15"/>
      <c r="E7" s="94"/>
      <c r="F7" s="94"/>
      <c r="G7" s="17"/>
      <c r="H7" s="101"/>
      <c r="I7" s="100"/>
      <c r="J7" s="94"/>
      <c r="K7" s="15"/>
      <c r="L7" s="15"/>
      <c r="M7" s="94"/>
      <c r="N7" s="94"/>
      <c r="O7" s="17"/>
      <c r="P7" s="101"/>
      <c r="Q7" s="100"/>
      <c r="R7" s="94"/>
      <c r="S7" s="15"/>
      <c r="T7" s="15"/>
      <c r="U7" s="94"/>
      <c r="V7" s="94"/>
      <c r="W7" s="17"/>
      <c r="X7" s="101"/>
      <c r="Y7" s="100"/>
      <c r="Z7" s="94"/>
      <c r="AA7" s="15"/>
      <c r="AB7" s="15"/>
      <c r="AC7" s="94"/>
      <c r="AD7" s="94"/>
      <c r="AE7" s="17"/>
      <c r="AF7" s="101"/>
    </row>
    <row r="8" spans="1:32" x14ac:dyDescent="0.25">
      <c r="A8" s="100"/>
      <c r="B8" s="94"/>
      <c r="C8" s="15"/>
      <c r="D8" s="377" t="s">
        <v>227</v>
      </c>
      <c r="E8" s="378"/>
      <c r="F8" s="155">
        <f>'Step 2 - Quarterly Summary'!$D$10</f>
        <v>0</v>
      </c>
      <c r="G8" s="17"/>
      <c r="H8" s="101"/>
      <c r="I8" s="100"/>
      <c r="J8" s="94"/>
      <c r="K8" s="15"/>
      <c r="L8" s="377" t="s">
        <v>229</v>
      </c>
      <c r="M8" s="378"/>
      <c r="N8" s="155">
        <f>'Step 2 - Quarterly Summary'!$M$10</f>
        <v>0</v>
      </c>
      <c r="O8" s="17"/>
      <c r="P8" s="101"/>
      <c r="Q8" s="100"/>
      <c r="R8" s="94"/>
      <c r="S8" s="15"/>
      <c r="T8" s="377" t="s">
        <v>231</v>
      </c>
      <c r="U8" s="378"/>
      <c r="V8" s="155">
        <f>'Step 2 - Quarterly Summary'!$V$10</f>
        <v>0</v>
      </c>
      <c r="W8" s="17"/>
      <c r="X8" s="101"/>
      <c r="Y8" s="100"/>
      <c r="Z8" s="94"/>
      <c r="AA8" s="15"/>
      <c r="AB8" s="377" t="s">
        <v>233</v>
      </c>
      <c r="AC8" s="378"/>
      <c r="AD8" s="155">
        <f>'Step 2 - Quarterly Summary'!$AE$10</f>
        <v>0</v>
      </c>
      <c r="AE8" s="17"/>
      <c r="AF8" s="101"/>
    </row>
    <row r="9" spans="1:32" x14ac:dyDescent="0.25">
      <c r="A9" s="100"/>
      <c r="B9" s="94"/>
      <c r="C9" s="15"/>
      <c r="D9" s="156"/>
      <c r="E9" s="157"/>
      <c r="F9" s="158"/>
      <c r="G9" s="17"/>
      <c r="H9" s="101"/>
      <c r="I9" s="100"/>
      <c r="J9" s="94"/>
      <c r="K9" s="15"/>
      <c r="L9" s="156"/>
      <c r="M9" s="157"/>
      <c r="N9" s="158"/>
      <c r="O9" s="17"/>
      <c r="P9" s="101"/>
      <c r="Q9" s="100"/>
      <c r="R9" s="94"/>
      <c r="S9" s="15"/>
      <c r="T9" s="156"/>
      <c r="U9" s="157"/>
      <c r="V9" s="158"/>
      <c r="W9" s="17"/>
      <c r="X9" s="101"/>
      <c r="Y9" s="100"/>
      <c r="Z9" s="94"/>
      <c r="AA9" s="15"/>
      <c r="AB9" s="156"/>
      <c r="AC9" s="157"/>
      <c r="AD9" s="158"/>
      <c r="AE9" s="17"/>
      <c r="AF9" s="101"/>
    </row>
    <row r="10" spans="1:32" x14ac:dyDescent="0.25">
      <c r="A10" s="100"/>
      <c r="B10" s="94"/>
      <c r="C10" s="15"/>
      <c r="D10" s="379" t="s">
        <v>228</v>
      </c>
      <c r="E10" s="380"/>
      <c r="F10" s="158">
        <f>'Step 2 - Quarterly Summary'!$G$10</f>
        <v>0</v>
      </c>
      <c r="G10" s="17"/>
      <c r="H10" s="101"/>
      <c r="I10" s="100"/>
      <c r="J10" s="94"/>
      <c r="K10" s="15"/>
      <c r="L10" s="379" t="s">
        <v>230</v>
      </c>
      <c r="M10" s="380"/>
      <c r="N10" s="158">
        <f>'Step 2 - Quarterly Summary'!$P$10</f>
        <v>0</v>
      </c>
      <c r="O10" s="17"/>
      <c r="P10" s="101"/>
      <c r="Q10" s="100"/>
      <c r="R10" s="94"/>
      <c r="S10" s="15"/>
      <c r="T10" s="379" t="s">
        <v>232</v>
      </c>
      <c r="U10" s="380"/>
      <c r="V10" s="158">
        <f>'Step 2 - Quarterly Summary'!$Y$10</f>
        <v>0</v>
      </c>
      <c r="W10" s="17"/>
      <c r="X10" s="101"/>
      <c r="Y10" s="100"/>
      <c r="Z10" s="94"/>
      <c r="AA10" s="15"/>
      <c r="AB10" s="379" t="s">
        <v>234</v>
      </c>
      <c r="AC10" s="380"/>
      <c r="AD10" s="158">
        <f>'Step 2 - Quarterly Summary'!$AH$10</f>
        <v>0</v>
      </c>
      <c r="AE10" s="17"/>
      <c r="AF10" s="101"/>
    </row>
    <row r="11" spans="1:32" x14ac:dyDescent="0.25">
      <c r="A11" s="100"/>
      <c r="B11" s="94"/>
      <c r="C11" s="15"/>
      <c r="D11" s="156"/>
      <c r="E11" s="157"/>
      <c r="F11" s="158"/>
      <c r="G11" s="17"/>
      <c r="H11" s="101"/>
      <c r="I11" s="100"/>
      <c r="J11" s="94"/>
      <c r="K11" s="15"/>
      <c r="L11" s="156"/>
      <c r="M11" s="157"/>
      <c r="N11" s="158"/>
      <c r="O11" s="17"/>
      <c r="P11" s="101"/>
      <c r="Q11" s="100"/>
      <c r="R11" s="94"/>
      <c r="S11" s="15"/>
      <c r="T11" s="156"/>
      <c r="U11" s="157"/>
      <c r="V11" s="158"/>
      <c r="W11" s="17"/>
      <c r="X11" s="101"/>
      <c r="Y11" s="100"/>
      <c r="Z11" s="94"/>
      <c r="AA11" s="15"/>
      <c r="AB11" s="156"/>
      <c r="AC11" s="157"/>
      <c r="AD11" s="158"/>
      <c r="AE11" s="17"/>
      <c r="AF11" s="101"/>
    </row>
    <row r="12" spans="1:32" ht="12.6" thickBot="1" x14ac:dyDescent="0.3">
      <c r="A12" s="100"/>
      <c r="B12" s="94"/>
      <c r="C12" s="15"/>
      <c r="D12" s="382" t="s">
        <v>161</v>
      </c>
      <c r="E12" s="335"/>
      <c r="F12" s="161">
        <f>SUM(F10-F8)</f>
        <v>0</v>
      </c>
      <c r="G12" s="17"/>
      <c r="H12" s="101"/>
      <c r="I12" s="100"/>
      <c r="J12" s="94"/>
      <c r="K12" s="15"/>
      <c r="L12" s="382" t="s">
        <v>161</v>
      </c>
      <c r="M12" s="335"/>
      <c r="N12" s="161">
        <f>SUM(N10-N8)</f>
        <v>0</v>
      </c>
      <c r="O12" s="17"/>
      <c r="P12" s="101"/>
      <c r="Q12" s="100"/>
      <c r="R12" s="94"/>
      <c r="S12" s="15"/>
      <c r="T12" s="382" t="s">
        <v>161</v>
      </c>
      <c r="U12" s="335"/>
      <c r="V12" s="161">
        <f>SUM(V10-V8)</f>
        <v>0</v>
      </c>
      <c r="W12" s="17"/>
      <c r="X12" s="101"/>
      <c r="Y12" s="100"/>
      <c r="Z12" s="94"/>
      <c r="AA12" s="15"/>
      <c r="AB12" s="382" t="s">
        <v>161</v>
      </c>
      <c r="AC12" s="335"/>
      <c r="AD12" s="161">
        <f>SUM(AD10-AD8)</f>
        <v>0</v>
      </c>
      <c r="AE12" s="17"/>
      <c r="AF12" s="101"/>
    </row>
    <row r="13" spans="1:32" x14ac:dyDescent="0.25">
      <c r="A13" s="100"/>
      <c r="B13" s="94"/>
      <c r="C13" s="15"/>
      <c r="D13" s="15"/>
      <c r="E13" s="94"/>
      <c r="F13" s="94"/>
      <c r="G13" s="17"/>
      <c r="H13" s="101"/>
      <c r="I13" s="100"/>
      <c r="J13" s="94"/>
      <c r="K13" s="15"/>
      <c r="L13" s="15"/>
      <c r="M13" s="94"/>
      <c r="N13" s="94"/>
      <c r="O13" s="17"/>
      <c r="P13" s="101"/>
      <c r="Q13" s="100"/>
      <c r="R13" s="94"/>
      <c r="S13" s="15"/>
      <c r="T13" s="15"/>
      <c r="U13" s="94"/>
      <c r="V13" s="94"/>
      <c r="W13" s="17"/>
      <c r="X13" s="101"/>
      <c r="Y13" s="100"/>
      <c r="Z13" s="94"/>
      <c r="AA13" s="15"/>
      <c r="AB13" s="15"/>
      <c r="AC13" s="94"/>
      <c r="AD13" s="94"/>
      <c r="AE13" s="17"/>
      <c r="AF13" s="101"/>
    </row>
    <row r="14" spans="1:32" s="19" customFormat="1" ht="12.6" thickBot="1" x14ac:dyDescent="0.3">
      <c r="A14" s="102"/>
      <c r="B14" s="162" t="s">
        <v>13</v>
      </c>
      <c r="C14" s="162" t="s">
        <v>94</v>
      </c>
      <c r="D14" s="383" t="s">
        <v>93</v>
      </c>
      <c r="E14" s="383"/>
      <c r="F14" s="162" t="s">
        <v>1</v>
      </c>
      <c r="G14" s="103"/>
      <c r="H14" s="104"/>
      <c r="I14" s="102"/>
      <c r="J14" s="162" t="s">
        <v>13</v>
      </c>
      <c r="K14" s="162" t="s">
        <v>94</v>
      </c>
      <c r="L14" s="383" t="s">
        <v>93</v>
      </c>
      <c r="M14" s="383"/>
      <c r="N14" s="162" t="s">
        <v>1</v>
      </c>
      <c r="O14" s="103"/>
      <c r="P14" s="104"/>
      <c r="Q14" s="102"/>
      <c r="R14" s="162" t="s">
        <v>13</v>
      </c>
      <c r="S14" s="162" t="s">
        <v>94</v>
      </c>
      <c r="T14" s="383" t="s">
        <v>93</v>
      </c>
      <c r="U14" s="383"/>
      <c r="V14" s="162" t="s">
        <v>1</v>
      </c>
      <c r="W14" s="103"/>
      <c r="X14" s="104"/>
      <c r="Y14" s="102"/>
      <c r="Z14" s="162" t="s">
        <v>13</v>
      </c>
      <c r="AA14" s="162" t="s">
        <v>94</v>
      </c>
      <c r="AB14" s="383" t="s">
        <v>93</v>
      </c>
      <c r="AC14" s="383"/>
      <c r="AD14" s="162" t="s">
        <v>1</v>
      </c>
      <c r="AE14" s="103"/>
      <c r="AF14" s="104"/>
    </row>
    <row r="15" spans="1:32" x14ac:dyDescent="0.25">
      <c r="A15" s="99"/>
      <c r="B15" s="105"/>
      <c r="C15" s="105"/>
      <c r="D15" s="381"/>
      <c r="E15" s="381"/>
      <c r="F15" s="106"/>
      <c r="G15" s="16"/>
      <c r="H15" s="98"/>
      <c r="I15" s="99"/>
      <c r="J15" s="105"/>
      <c r="K15" s="105"/>
      <c r="L15" s="381"/>
      <c r="M15" s="381"/>
      <c r="N15" s="106"/>
      <c r="O15" s="16"/>
      <c r="P15" s="98"/>
      <c r="Q15" s="99"/>
      <c r="R15" s="105"/>
      <c r="S15" s="105"/>
      <c r="T15" s="381"/>
      <c r="U15" s="381"/>
      <c r="V15" s="106"/>
      <c r="W15" s="16"/>
      <c r="X15" s="98"/>
      <c r="Y15" s="99"/>
      <c r="Z15" s="105"/>
      <c r="AA15" s="105"/>
      <c r="AB15" s="381"/>
      <c r="AC15" s="381"/>
      <c r="AD15" s="106"/>
      <c r="AE15" s="16"/>
      <c r="AF15" s="98"/>
    </row>
    <row r="16" spans="1:32" x14ac:dyDescent="0.25">
      <c r="A16" s="99"/>
      <c r="B16" s="105"/>
      <c r="C16" s="105"/>
      <c r="D16" s="381"/>
      <c r="E16" s="381"/>
      <c r="F16" s="106"/>
      <c r="G16" s="16"/>
      <c r="H16" s="98"/>
      <c r="I16" s="99"/>
      <c r="J16" s="105"/>
      <c r="K16" s="105"/>
      <c r="L16" s="381"/>
      <c r="M16" s="381"/>
      <c r="N16" s="106"/>
      <c r="O16" s="16"/>
      <c r="P16" s="98"/>
      <c r="Q16" s="99"/>
      <c r="R16" s="105"/>
      <c r="S16" s="105"/>
      <c r="T16" s="381"/>
      <c r="U16" s="381"/>
      <c r="V16" s="106"/>
      <c r="W16" s="16"/>
      <c r="X16" s="98"/>
      <c r="Y16" s="99"/>
      <c r="Z16" s="105"/>
      <c r="AA16" s="105"/>
      <c r="AB16" s="381"/>
      <c r="AC16" s="381"/>
      <c r="AD16" s="106"/>
      <c r="AE16" s="16"/>
      <c r="AF16" s="98"/>
    </row>
    <row r="17" spans="1:32" x14ac:dyDescent="0.25">
      <c r="A17" s="99"/>
      <c r="B17" s="105"/>
      <c r="C17" s="105"/>
      <c r="D17" s="381"/>
      <c r="E17" s="381"/>
      <c r="F17" s="106"/>
      <c r="G17" s="16"/>
      <c r="H17" s="98"/>
      <c r="I17" s="99"/>
      <c r="J17" s="105"/>
      <c r="K17" s="105"/>
      <c r="L17" s="381"/>
      <c r="M17" s="381"/>
      <c r="N17" s="106"/>
      <c r="O17" s="16"/>
      <c r="P17" s="98"/>
      <c r="Q17" s="99"/>
      <c r="R17" s="105"/>
      <c r="S17" s="105"/>
      <c r="T17" s="381"/>
      <c r="U17" s="381"/>
      <c r="V17" s="106"/>
      <c r="W17" s="16"/>
      <c r="X17" s="98"/>
      <c r="Y17" s="99"/>
      <c r="Z17" s="105"/>
      <c r="AA17" s="105"/>
      <c r="AB17" s="381"/>
      <c r="AC17" s="381"/>
      <c r="AD17" s="106"/>
      <c r="AE17" s="16"/>
      <c r="AF17" s="98"/>
    </row>
    <row r="18" spans="1:32" x14ac:dyDescent="0.25">
      <c r="A18" s="99"/>
      <c r="B18" s="105"/>
      <c r="C18" s="105"/>
      <c r="D18" s="381"/>
      <c r="E18" s="381"/>
      <c r="F18" s="106"/>
      <c r="G18" s="16"/>
      <c r="H18" s="98"/>
      <c r="I18" s="99"/>
      <c r="J18" s="105"/>
      <c r="K18" s="105"/>
      <c r="L18" s="381"/>
      <c r="M18" s="381"/>
      <c r="N18" s="106"/>
      <c r="O18" s="16"/>
      <c r="P18" s="98"/>
      <c r="Q18" s="99"/>
      <c r="R18" s="105"/>
      <c r="S18" s="105"/>
      <c r="T18" s="381"/>
      <c r="U18" s="381"/>
      <c r="V18" s="106"/>
      <c r="W18" s="16"/>
      <c r="X18" s="98"/>
      <c r="Y18" s="99"/>
      <c r="Z18" s="105"/>
      <c r="AA18" s="105"/>
      <c r="AB18" s="381"/>
      <c r="AC18" s="381"/>
      <c r="AD18" s="106"/>
      <c r="AE18" s="16"/>
      <c r="AF18" s="98"/>
    </row>
    <row r="19" spans="1:32" x14ac:dyDescent="0.25">
      <c r="A19" s="99"/>
      <c r="B19" s="105"/>
      <c r="C19" s="105"/>
      <c r="D19" s="381"/>
      <c r="E19" s="381"/>
      <c r="F19" s="106"/>
      <c r="G19" s="16"/>
      <c r="H19" s="98"/>
      <c r="I19" s="99"/>
      <c r="J19" s="105"/>
      <c r="K19" s="105"/>
      <c r="L19" s="381"/>
      <c r="M19" s="381"/>
      <c r="N19" s="106"/>
      <c r="O19" s="16"/>
      <c r="P19" s="98"/>
      <c r="Q19" s="99"/>
      <c r="R19" s="105"/>
      <c r="S19" s="105"/>
      <c r="T19" s="381"/>
      <c r="U19" s="381"/>
      <c r="V19" s="106"/>
      <c r="W19" s="16"/>
      <c r="X19" s="98"/>
      <c r="Y19" s="99"/>
      <c r="Z19" s="105"/>
      <c r="AA19" s="105"/>
      <c r="AB19" s="381"/>
      <c r="AC19" s="381"/>
      <c r="AD19" s="106"/>
      <c r="AE19" s="16"/>
      <c r="AF19" s="98"/>
    </row>
    <row r="20" spans="1:32" x14ac:dyDescent="0.25">
      <c r="A20" s="99"/>
      <c r="B20" s="105"/>
      <c r="C20" s="105"/>
      <c r="D20" s="381"/>
      <c r="E20" s="381"/>
      <c r="F20" s="106"/>
      <c r="G20" s="16"/>
      <c r="H20" s="98"/>
      <c r="I20" s="99"/>
      <c r="J20" s="105"/>
      <c r="K20" s="105"/>
      <c r="L20" s="381"/>
      <c r="M20" s="381"/>
      <c r="N20" s="106"/>
      <c r="O20" s="16"/>
      <c r="P20" s="98"/>
      <c r="Q20" s="99"/>
      <c r="R20" s="105"/>
      <c r="S20" s="105"/>
      <c r="T20" s="381"/>
      <c r="U20" s="381"/>
      <c r="V20" s="106"/>
      <c r="W20" s="16"/>
      <c r="X20" s="98"/>
      <c r="Y20" s="99"/>
      <c r="Z20" s="105"/>
      <c r="AA20" s="105"/>
      <c r="AB20" s="381"/>
      <c r="AC20" s="381"/>
      <c r="AD20" s="106"/>
      <c r="AE20" s="16"/>
      <c r="AF20" s="98"/>
    </row>
    <row r="21" spans="1:32" x14ac:dyDescent="0.25">
      <c r="A21" s="99"/>
      <c r="B21" s="105"/>
      <c r="C21" s="105"/>
      <c r="D21" s="381"/>
      <c r="E21" s="381"/>
      <c r="F21" s="106"/>
      <c r="G21" s="16"/>
      <c r="H21" s="98"/>
      <c r="I21" s="99"/>
      <c r="J21" s="105"/>
      <c r="K21" s="105"/>
      <c r="L21" s="381"/>
      <c r="M21" s="381"/>
      <c r="N21" s="106"/>
      <c r="O21" s="16"/>
      <c r="P21" s="98"/>
      <c r="Q21" s="99"/>
      <c r="R21" s="105"/>
      <c r="S21" s="105"/>
      <c r="T21" s="381"/>
      <c r="U21" s="381"/>
      <c r="V21" s="106"/>
      <c r="W21" s="16"/>
      <c r="X21" s="98"/>
      <c r="Y21" s="99"/>
      <c r="Z21" s="105"/>
      <c r="AA21" s="105"/>
      <c r="AB21" s="381"/>
      <c r="AC21" s="381"/>
      <c r="AD21" s="106"/>
      <c r="AE21" s="16"/>
      <c r="AF21" s="98"/>
    </row>
    <row r="22" spans="1:32" x14ac:dyDescent="0.25">
      <c r="A22" s="99"/>
      <c r="B22" s="105"/>
      <c r="C22" s="105"/>
      <c r="D22" s="381"/>
      <c r="E22" s="381"/>
      <c r="F22" s="106"/>
      <c r="G22" s="16"/>
      <c r="H22" s="98"/>
      <c r="I22" s="99"/>
      <c r="J22" s="105"/>
      <c r="K22" s="105"/>
      <c r="L22" s="381"/>
      <c r="M22" s="381"/>
      <c r="N22" s="106"/>
      <c r="O22" s="16"/>
      <c r="P22" s="98"/>
      <c r="Q22" s="99"/>
      <c r="R22" s="105"/>
      <c r="S22" s="105"/>
      <c r="T22" s="381"/>
      <c r="U22" s="381"/>
      <c r="V22" s="106"/>
      <c r="W22" s="16"/>
      <c r="X22" s="98"/>
      <c r="Y22" s="99"/>
      <c r="Z22" s="105"/>
      <c r="AA22" s="105"/>
      <c r="AB22" s="381"/>
      <c r="AC22" s="381"/>
      <c r="AD22" s="106"/>
      <c r="AE22" s="16"/>
      <c r="AF22" s="98"/>
    </row>
    <row r="23" spans="1:32" x14ac:dyDescent="0.25">
      <c r="A23" s="99"/>
      <c r="B23" s="105"/>
      <c r="C23" s="105"/>
      <c r="D23" s="381"/>
      <c r="E23" s="381"/>
      <c r="F23" s="106"/>
      <c r="G23" s="16"/>
      <c r="H23" s="98"/>
      <c r="I23" s="99"/>
      <c r="J23" s="105"/>
      <c r="K23" s="105"/>
      <c r="L23" s="381"/>
      <c r="M23" s="381"/>
      <c r="N23" s="106"/>
      <c r="O23" s="16"/>
      <c r="P23" s="98"/>
      <c r="Q23" s="99"/>
      <c r="R23" s="105"/>
      <c r="S23" s="105"/>
      <c r="T23" s="381"/>
      <c r="U23" s="381"/>
      <c r="V23" s="106"/>
      <c r="W23" s="16"/>
      <c r="X23" s="98"/>
      <c r="Y23" s="99"/>
      <c r="Z23" s="105"/>
      <c r="AA23" s="105"/>
      <c r="AB23" s="381"/>
      <c r="AC23" s="381"/>
      <c r="AD23" s="106"/>
      <c r="AE23" s="16"/>
      <c r="AF23" s="98"/>
    </row>
    <row r="24" spans="1:32" x14ac:dyDescent="0.25">
      <c r="A24" s="99"/>
      <c r="B24" s="105"/>
      <c r="C24" s="105"/>
      <c r="D24" s="381"/>
      <c r="E24" s="381"/>
      <c r="F24" s="106"/>
      <c r="G24" s="16"/>
      <c r="H24" s="98"/>
      <c r="I24" s="99"/>
      <c r="J24" s="105"/>
      <c r="K24" s="105"/>
      <c r="L24" s="381"/>
      <c r="M24" s="381"/>
      <c r="N24" s="106"/>
      <c r="O24" s="16"/>
      <c r="P24" s="98"/>
      <c r="Q24" s="99"/>
      <c r="R24" s="105"/>
      <c r="S24" s="105"/>
      <c r="T24" s="381"/>
      <c r="U24" s="381"/>
      <c r="V24" s="106"/>
      <c r="W24" s="16"/>
      <c r="X24" s="98"/>
      <c r="Y24" s="99"/>
      <c r="Z24" s="105"/>
      <c r="AA24" s="105"/>
      <c r="AB24" s="381"/>
      <c r="AC24" s="381"/>
      <c r="AD24" s="106"/>
      <c r="AE24" s="16"/>
      <c r="AF24" s="98"/>
    </row>
    <row r="25" spans="1:32" x14ac:dyDescent="0.25">
      <c r="A25" s="99"/>
      <c r="B25" s="105"/>
      <c r="C25" s="105"/>
      <c r="D25" s="381"/>
      <c r="E25" s="381"/>
      <c r="F25" s="106"/>
      <c r="G25" s="16"/>
      <c r="H25" s="98"/>
      <c r="I25" s="99"/>
      <c r="J25" s="105"/>
      <c r="K25" s="105"/>
      <c r="L25" s="381"/>
      <c r="M25" s="381"/>
      <c r="N25" s="106"/>
      <c r="O25" s="16"/>
      <c r="P25" s="98"/>
      <c r="Q25" s="99"/>
      <c r="R25" s="105"/>
      <c r="S25" s="105"/>
      <c r="T25" s="381"/>
      <c r="U25" s="381"/>
      <c r="V25" s="106"/>
      <c r="W25" s="16"/>
      <c r="X25" s="98"/>
      <c r="Y25" s="99"/>
      <c r="Z25" s="105"/>
      <c r="AA25" s="105"/>
      <c r="AB25" s="381"/>
      <c r="AC25" s="381"/>
      <c r="AD25" s="106"/>
      <c r="AE25" s="16"/>
      <c r="AF25" s="98"/>
    </row>
    <row r="26" spans="1:32" x14ac:dyDescent="0.25">
      <c r="A26" s="99"/>
      <c r="B26" s="105"/>
      <c r="C26" s="105"/>
      <c r="D26" s="381"/>
      <c r="E26" s="381"/>
      <c r="F26" s="106"/>
      <c r="G26" s="16"/>
      <c r="H26" s="98"/>
      <c r="I26" s="99"/>
      <c r="J26" s="105"/>
      <c r="K26" s="105"/>
      <c r="L26" s="381"/>
      <c r="M26" s="381"/>
      <c r="N26" s="106"/>
      <c r="O26" s="16"/>
      <c r="P26" s="98"/>
      <c r="Q26" s="99"/>
      <c r="R26" s="105"/>
      <c r="S26" s="105"/>
      <c r="T26" s="381"/>
      <c r="U26" s="381"/>
      <c r="V26" s="106"/>
      <c r="W26" s="16"/>
      <c r="X26" s="98"/>
      <c r="Y26" s="99"/>
      <c r="Z26" s="105"/>
      <c r="AA26" s="105"/>
      <c r="AB26" s="381"/>
      <c r="AC26" s="381"/>
      <c r="AD26" s="106"/>
      <c r="AE26" s="16"/>
      <c r="AF26" s="98"/>
    </row>
    <row r="27" spans="1:32" x14ac:dyDescent="0.25">
      <c r="A27" s="99"/>
      <c r="B27" s="105"/>
      <c r="C27" s="105"/>
      <c r="D27" s="381"/>
      <c r="E27" s="381"/>
      <c r="F27" s="106"/>
      <c r="G27" s="16"/>
      <c r="H27" s="98"/>
      <c r="I27" s="99"/>
      <c r="J27" s="105"/>
      <c r="K27" s="105"/>
      <c r="L27" s="381"/>
      <c r="M27" s="381"/>
      <c r="N27" s="106"/>
      <c r="O27" s="16"/>
      <c r="P27" s="98"/>
      <c r="Q27" s="99"/>
      <c r="R27" s="105"/>
      <c r="S27" s="105"/>
      <c r="T27" s="381"/>
      <c r="U27" s="381"/>
      <c r="V27" s="106"/>
      <c r="W27" s="16"/>
      <c r="X27" s="98"/>
      <c r="Y27" s="99"/>
      <c r="Z27" s="105"/>
      <c r="AA27" s="105"/>
      <c r="AB27" s="381"/>
      <c r="AC27" s="381"/>
      <c r="AD27" s="106"/>
      <c r="AE27" s="16"/>
      <c r="AF27" s="98"/>
    </row>
    <row r="28" spans="1:32" x14ac:dyDescent="0.25">
      <c r="A28" s="99"/>
      <c r="B28" s="105"/>
      <c r="C28" s="105"/>
      <c r="D28" s="381"/>
      <c r="E28" s="381"/>
      <c r="F28" s="106"/>
      <c r="G28" s="16"/>
      <c r="H28" s="98"/>
      <c r="I28" s="99"/>
      <c r="J28" s="105"/>
      <c r="K28" s="105"/>
      <c r="L28" s="381"/>
      <c r="M28" s="381"/>
      <c r="N28" s="106"/>
      <c r="O28" s="16"/>
      <c r="P28" s="98"/>
      <c r="Q28" s="99"/>
      <c r="R28" s="105"/>
      <c r="S28" s="105"/>
      <c r="T28" s="381"/>
      <c r="U28" s="381"/>
      <c r="V28" s="106"/>
      <c r="W28" s="16"/>
      <c r="X28" s="98"/>
      <c r="Y28" s="99"/>
      <c r="Z28" s="105"/>
      <c r="AA28" s="105"/>
      <c r="AB28" s="381"/>
      <c r="AC28" s="381"/>
      <c r="AD28" s="106"/>
      <c r="AE28" s="16"/>
      <c r="AF28" s="98"/>
    </row>
    <row r="29" spans="1:32" x14ac:dyDescent="0.25">
      <c r="A29" s="99"/>
      <c r="B29" s="105"/>
      <c r="C29" s="105"/>
      <c r="D29" s="381"/>
      <c r="E29" s="381"/>
      <c r="F29" s="106"/>
      <c r="G29" s="16"/>
      <c r="H29" s="98"/>
      <c r="I29" s="99"/>
      <c r="J29" s="105"/>
      <c r="K29" s="105"/>
      <c r="L29" s="381"/>
      <c r="M29" s="381"/>
      <c r="N29" s="106"/>
      <c r="O29" s="16"/>
      <c r="P29" s="98"/>
      <c r="Q29" s="99"/>
      <c r="R29" s="105"/>
      <c r="S29" s="105"/>
      <c r="T29" s="381"/>
      <c r="U29" s="381"/>
      <c r="V29" s="106"/>
      <c r="W29" s="16"/>
      <c r="X29" s="98"/>
      <c r="Y29" s="99"/>
      <c r="Z29" s="105"/>
      <c r="AA29" s="105"/>
      <c r="AB29" s="381"/>
      <c r="AC29" s="381"/>
      <c r="AD29" s="106"/>
      <c r="AE29" s="16"/>
      <c r="AF29" s="98"/>
    </row>
    <row r="30" spans="1:32" x14ac:dyDescent="0.25">
      <c r="A30" s="99"/>
      <c r="B30" s="105"/>
      <c r="C30" s="105"/>
      <c r="D30" s="381"/>
      <c r="E30" s="381"/>
      <c r="F30" s="106"/>
      <c r="G30" s="16"/>
      <c r="H30" s="98"/>
      <c r="I30" s="99"/>
      <c r="J30" s="105"/>
      <c r="K30" s="105"/>
      <c r="L30" s="381"/>
      <c r="M30" s="381"/>
      <c r="N30" s="106"/>
      <c r="O30" s="16"/>
      <c r="P30" s="98"/>
      <c r="Q30" s="99"/>
      <c r="R30" s="105"/>
      <c r="S30" s="105"/>
      <c r="T30" s="381"/>
      <c r="U30" s="381"/>
      <c r="V30" s="106"/>
      <c r="W30" s="16"/>
      <c r="X30" s="98"/>
      <c r="Y30" s="99"/>
      <c r="Z30" s="105"/>
      <c r="AA30" s="105"/>
      <c r="AB30" s="381"/>
      <c r="AC30" s="381"/>
      <c r="AD30" s="106"/>
      <c r="AE30" s="16"/>
      <c r="AF30" s="98"/>
    </row>
    <row r="31" spans="1:32" x14ac:dyDescent="0.25">
      <c r="A31" s="99"/>
      <c r="B31" s="105"/>
      <c r="C31" s="105"/>
      <c r="D31" s="381"/>
      <c r="E31" s="381"/>
      <c r="F31" s="106"/>
      <c r="G31" s="16"/>
      <c r="H31" s="98"/>
      <c r="I31" s="99"/>
      <c r="J31" s="105"/>
      <c r="K31" s="105"/>
      <c r="L31" s="381"/>
      <c r="M31" s="381"/>
      <c r="N31" s="106"/>
      <c r="O31" s="16"/>
      <c r="P31" s="98"/>
      <c r="Q31" s="99"/>
      <c r="R31" s="105"/>
      <c r="S31" s="105"/>
      <c r="T31" s="381"/>
      <c r="U31" s="381"/>
      <c r="V31" s="106"/>
      <c r="W31" s="16"/>
      <c r="X31" s="98"/>
      <c r="Y31" s="99"/>
      <c r="Z31" s="105"/>
      <c r="AA31" s="105"/>
      <c r="AB31" s="381"/>
      <c r="AC31" s="381"/>
      <c r="AD31" s="106"/>
      <c r="AE31" s="16"/>
      <c r="AF31" s="98"/>
    </row>
    <row r="32" spans="1:32" x14ac:dyDescent="0.25">
      <c r="A32" s="99"/>
      <c r="B32" s="105"/>
      <c r="C32" s="105"/>
      <c r="D32" s="381"/>
      <c r="E32" s="381"/>
      <c r="F32" s="106"/>
      <c r="G32" s="16"/>
      <c r="H32" s="98"/>
      <c r="I32" s="99"/>
      <c r="J32" s="105"/>
      <c r="K32" s="105"/>
      <c r="L32" s="381"/>
      <c r="M32" s="381"/>
      <c r="N32" s="106"/>
      <c r="O32" s="16"/>
      <c r="P32" s="98"/>
      <c r="Q32" s="99"/>
      <c r="R32" s="105"/>
      <c r="S32" s="105"/>
      <c r="T32" s="381"/>
      <c r="U32" s="381"/>
      <c r="V32" s="106"/>
      <c r="W32" s="16"/>
      <c r="X32" s="98"/>
      <c r="Y32" s="99"/>
      <c r="Z32" s="105"/>
      <c r="AA32" s="105"/>
      <c r="AB32" s="381"/>
      <c r="AC32" s="381"/>
      <c r="AD32" s="106"/>
      <c r="AE32" s="16"/>
      <c r="AF32" s="98"/>
    </row>
    <row r="33" spans="1:32" x14ac:dyDescent="0.25">
      <c r="A33" s="99"/>
      <c r="B33" s="105"/>
      <c r="C33" s="105"/>
      <c r="D33" s="381"/>
      <c r="E33" s="381"/>
      <c r="F33" s="106"/>
      <c r="G33" s="16"/>
      <c r="H33" s="98"/>
      <c r="I33" s="99"/>
      <c r="J33" s="105"/>
      <c r="K33" s="105"/>
      <c r="L33" s="381"/>
      <c r="M33" s="381"/>
      <c r="N33" s="106"/>
      <c r="O33" s="16"/>
      <c r="P33" s="98"/>
      <c r="Q33" s="99"/>
      <c r="R33" s="105"/>
      <c r="S33" s="105"/>
      <c r="T33" s="381"/>
      <c r="U33" s="381"/>
      <c r="V33" s="106"/>
      <c r="W33" s="16"/>
      <c r="X33" s="98"/>
      <c r="Y33" s="99"/>
      <c r="Z33" s="105"/>
      <c r="AA33" s="105"/>
      <c r="AB33" s="381"/>
      <c r="AC33" s="381"/>
      <c r="AD33" s="106"/>
      <c r="AE33" s="16"/>
      <c r="AF33" s="98"/>
    </row>
    <row r="34" spans="1:32" x14ac:dyDescent="0.25">
      <c r="A34" s="99"/>
      <c r="B34" s="105"/>
      <c r="C34" s="105"/>
      <c r="D34" s="381"/>
      <c r="E34" s="381"/>
      <c r="F34" s="106"/>
      <c r="G34" s="16"/>
      <c r="H34" s="98"/>
      <c r="I34" s="99"/>
      <c r="J34" s="105"/>
      <c r="K34" s="105"/>
      <c r="L34" s="381"/>
      <c r="M34" s="381"/>
      <c r="N34" s="106"/>
      <c r="O34" s="16"/>
      <c r="P34" s="98"/>
      <c r="Q34" s="99"/>
      <c r="R34" s="105"/>
      <c r="S34" s="105"/>
      <c r="T34" s="381"/>
      <c r="U34" s="381"/>
      <c r="V34" s="106"/>
      <c r="W34" s="16"/>
      <c r="X34" s="98"/>
      <c r="Y34" s="99"/>
      <c r="Z34" s="105"/>
      <c r="AA34" s="105"/>
      <c r="AB34" s="381"/>
      <c r="AC34" s="381"/>
      <c r="AD34" s="106"/>
      <c r="AE34" s="16"/>
      <c r="AF34" s="98"/>
    </row>
    <row r="35" spans="1:32" x14ac:dyDescent="0.25">
      <c r="A35" s="99"/>
      <c r="B35" s="105"/>
      <c r="C35" s="105"/>
      <c r="D35" s="381"/>
      <c r="E35" s="381"/>
      <c r="F35" s="106"/>
      <c r="G35" s="16"/>
      <c r="H35" s="98"/>
      <c r="I35" s="99"/>
      <c r="J35" s="105"/>
      <c r="K35" s="105"/>
      <c r="L35" s="381"/>
      <c r="M35" s="381"/>
      <c r="N35" s="106"/>
      <c r="O35" s="16"/>
      <c r="P35" s="98"/>
      <c r="Q35" s="99"/>
      <c r="R35" s="105"/>
      <c r="S35" s="105"/>
      <c r="T35" s="381"/>
      <c r="U35" s="381"/>
      <c r="V35" s="106"/>
      <c r="W35" s="16"/>
      <c r="X35" s="98"/>
      <c r="Y35" s="99"/>
      <c r="Z35" s="105"/>
      <c r="AA35" s="105"/>
      <c r="AB35" s="381"/>
      <c r="AC35" s="381"/>
      <c r="AD35" s="106"/>
      <c r="AE35" s="16"/>
      <c r="AF35" s="98"/>
    </row>
    <row r="36" spans="1:32" x14ac:dyDescent="0.25">
      <c r="A36" s="99"/>
      <c r="B36" s="105"/>
      <c r="C36" s="105"/>
      <c r="D36" s="381"/>
      <c r="E36" s="381"/>
      <c r="F36" s="106"/>
      <c r="G36" s="16"/>
      <c r="H36" s="98"/>
      <c r="I36" s="99"/>
      <c r="J36" s="105"/>
      <c r="K36" s="105"/>
      <c r="L36" s="381"/>
      <c r="M36" s="381"/>
      <c r="N36" s="106"/>
      <c r="O36" s="16"/>
      <c r="P36" s="98"/>
      <c r="Q36" s="99"/>
      <c r="R36" s="105"/>
      <c r="S36" s="105"/>
      <c r="T36" s="381"/>
      <c r="U36" s="381"/>
      <c r="V36" s="106"/>
      <c r="W36" s="16"/>
      <c r="X36" s="98"/>
      <c r="Y36" s="99"/>
      <c r="Z36" s="105"/>
      <c r="AA36" s="105"/>
      <c r="AB36" s="381"/>
      <c r="AC36" s="381"/>
      <c r="AD36" s="106"/>
      <c r="AE36" s="16"/>
      <c r="AF36" s="98"/>
    </row>
    <row r="37" spans="1:32" x14ac:dyDescent="0.25">
      <c r="A37" s="99"/>
      <c r="B37" s="105"/>
      <c r="C37" s="105"/>
      <c r="D37" s="381"/>
      <c r="E37" s="381"/>
      <c r="F37" s="106"/>
      <c r="G37" s="16"/>
      <c r="H37" s="98"/>
      <c r="I37" s="99"/>
      <c r="J37" s="105"/>
      <c r="K37" s="105"/>
      <c r="L37" s="381"/>
      <c r="M37" s="381"/>
      <c r="N37" s="106"/>
      <c r="O37" s="16"/>
      <c r="P37" s="98"/>
      <c r="Q37" s="99"/>
      <c r="R37" s="105"/>
      <c r="S37" s="105"/>
      <c r="T37" s="381"/>
      <c r="U37" s="381"/>
      <c r="V37" s="106"/>
      <c r="W37" s="16"/>
      <c r="X37" s="98"/>
      <c r="Y37" s="99"/>
      <c r="Z37" s="105"/>
      <c r="AA37" s="105"/>
      <c r="AB37" s="381"/>
      <c r="AC37" s="381"/>
      <c r="AD37" s="106"/>
      <c r="AE37" s="16"/>
      <c r="AF37" s="98"/>
    </row>
    <row r="38" spans="1:32" x14ac:dyDescent="0.25">
      <c r="A38" s="99"/>
      <c r="B38" s="105"/>
      <c r="C38" s="105"/>
      <c r="D38" s="381"/>
      <c r="E38" s="381"/>
      <c r="F38" s="106"/>
      <c r="G38" s="16"/>
      <c r="H38" s="98"/>
      <c r="I38" s="99"/>
      <c r="J38" s="105"/>
      <c r="K38" s="105"/>
      <c r="L38" s="381"/>
      <c r="M38" s="381"/>
      <c r="N38" s="106"/>
      <c r="O38" s="16"/>
      <c r="P38" s="98"/>
      <c r="Q38" s="99"/>
      <c r="R38" s="105"/>
      <c r="S38" s="105"/>
      <c r="T38" s="381"/>
      <c r="U38" s="381"/>
      <c r="V38" s="106"/>
      <c r="W38" s="16"/>
      <c r="X38" s="98"/>
      <c r="Y38" s="99"/>
      <c r="Z38" s="105"/>
      <c r="AA38" s="105"/>
      <c r="AB38" s="381"/>
      <c r="AC38" s="381"/>
      <c r="AD38" s="106"/>
      <c r="AE38" s="16"/>
      <c r="AF38" s="98"/>
    </row>
    <row r="39" spans="1:32" x14ac:dyDescent="0.25">
      <c r="A39" s="99"/>
      <c r="B39" s="105"/>
      <c r="C39" s="105"/>
      <c r="D39" s="381"/>
      <c r="E39" s="381"/>
      <c r="F39" s="106"/>
      <c r="G39" s="16"/>
      <c r="H39" s="98"/>
      <c r="I39" s="99"/>
      <c r="J39" s="105"/>
      <c r="K39" s="105"/>
      <c r="L39" s="381"/>
      <c r="M39" s="381"/>
      <c r="N39" s="106"/>
      <c r="O39" s="16"/>
      <c r="P39" s="98"/>
      <c r="Q39" s="99"/>
      <c r="R39" s="105"/>
      <c r="S39" s="105"/>
      <c r="T39" s="381"/>
      <c r="U39" s="381"/>
      <c r="V39" s="106"/>
      <c r="W39" s="16"/>
      <c r="X39" s="98"/>
      <c r="Y39" s="99"/>
      <c r="Z39" s="105"/>
      <c r="AA39" s="105"/>
      <c r="AB39" s="381"/>
      <c r="AC39" s="381"/>
      <c r="AD39" s="106"/>
      <c r="AE39" s="16"/>
      <c r="AF39" s="98"/>
    </row>
    <row r="40" spans="1:32" x14ac:dyDescent="0.25">
      <c r="A40" s="99"/>
      <c r="B40" s="105"/>
      <c r="C40" s="105"/>
      <c r="D40" s="381"/>
      <c r="E40" s="381"/>
      <c r="F40" s="106"/>
      <c r="G40" s="16"/>
      <c r="H40" s="98"/>
      <c r="I40" s="99"/>
      <c r="J40" s="105"/>
      <c r="K40" s="105"/>
      <c r="L40" s="381"/>
      <c r="M40" s="381"/>
      <c r="N40" s="106"/>
      <c r="O40" s="16"/>
      <c r="P40" s="98"/>
      <c r="Q40" s="99"/>
      <c r="R40" s="105"/>
      <c r="S40" s="105"/>
      <c r="T40" s="381"/>
      <c r="U40" s="381"/>
      <c r="V40" s="106"/>
      <c r="W40" s="16"/>
      <c r="X40" s="98"/>
      <c r="Y40" s="99"/>
      <c r="Z40" s="105"/>
      <c r="AA40" s="105"/>
      <c r="AB40" s="381"/>
      <c r="AC40" s="381"/>
      <c r="AD40" s="106"/>
      <c r="AE40" s="16"/>
      <c r="AF40" s="98"/>
    </row>
    <row r="41" spans="1:32" x14ac:dyDescent="0.25">
      <c r="A41" s="99"/>
      <c r="B41" s="105"/>
      <c r="C41" s="105"/>
      <c r="D41" s="381"/>
      <c r="E41" s="381"/>
      <c r="F41" s="106"/>
      <c r="G41" s="16"/>
      <c r="H41" s="98"/>
      <c r="I41" s="99"/>
      <c r="J41" s="105"/>
      <c r="K41" s="105"/>
      <c r="L41" s="381"/>
      <c r="M41" s="381"/>
      <c r="N41" s="106"/>
      <c r="O41" s="16"/>
      <c r="P41" s="98"/>
      <c r="Q41" s="99"/>
      <c r="R41" s="105"/>
      <c r="S41" s="105"/>
      <c r="T41" s="381"/>
      <c r="U41" s="381"/>
      <c r="V41" s="106"/>
      <c r="W41" s="16"/>
      <c r="X41" s="98"/>
      <c r="Y41" s="99"/>
      <c r="Z41" s="105"/>
      <c r="AA41" s="105"/>
      <c r="AB41" s="381"/>
      <c r="AC41" s="381"/>
      <c r="AD41" s="106"/>
      <c r="AE41" s="16"/>
      <c r="AF41" s="98"/>
    </row>
    <row r="42" spans="1:32" x14ac:dyDescent="0.25">
      <c r="A42" s="99"/>
      <c r="B42" s="105"/>
      <c r="C42" s="105"/>
      <c r="D42" s="381"/>
      <c r="E42" s="381"/>
      <c r="F42" s="106"/>
      <c r="G42" s="16"/>
      <c r="H42" s="98"/>
      <c r="I42" s="99"/>
      <c r="J42" s="105"/>
      <c r="K42" s="105"/>
      <c r="L42" s="381"/>
      <c r="M42" s="381"/>
      <c r="N42" s="106"/>
      <c r="O42" s="16"/>
      <c r="P42" s="98"/>
      <c r="Q42" s="99"/>
      <c r="R42" s="105"/>
      <c r="S42" s="105"/>
      <c r="T42" s="381"/>
      <c r="U42" s="381"/>
      <c r="V42" s="106"/>
      <c r="W42" s="16"/>
      <c r="X42" s="98"/>
      <c r="Y42" s="99"/>
      <c r="Z42" s="105"/>
      <c r="AA42" s="105"/>
      <c r="AB42" s="381"/>
      <c r="AC42" s="381"/>
      <c r="AD42" s="106"/>
      <c r="AE42" s="16"/>
      <c r="AF42" s="98"/>
    </row>
    <row r="43" spans="1:32" x14ac:dyDescent="0.25">
      <c r="A43" s="99"/>
      <c r="B43" s="105"/>
      <c r="C43" s="105"/>
      <c r="D43" s="381"/>
      <c r="E43" s="381"/>
      <c r="F43" s="106"/>
      <c r="G43" s="16"/>
      <c r="H43" s="98"/>
      <c r="I43" s="99"/>
      <c r="J43" s="105"/>
      <c r="K43" s="105"/>
      <c r="L43" s="381"/>
      <c r="M43" s="381"/>
      <c r="N43" s="106"/>
      <c r="O43" s="16"/>
      <c r="P43" s="98"/>
      <c r="Q43" s="99"/>
      <c r="R43" s="105"/>
      <c r="S43" s="105"/>
      <c r="T43" s="381"/>
      <c r="U43" s="381"/>
      <c r="V43" s="106"/>
      <c r="W43" s="16"/>
      <c r="X43" s="98"/>
      <c r="Y43" s="99"/>
      <c r="Z43" s="105"/>
      <c r="AA43" s="105"/>
      <c r="AB43" s="381"/>
      <c r="AC43" s="381"/>
      <c r="AD43" s="106"/>
      <c r="AE43" s="16"/>
      <c r="AF43" s="98"/>
    </row>
    <row r="44" spans="1:32" x14ac:dyDescent="0.25">
      <c r="A44" s="99"/>
      <c r="B44" s="105"/>
      <c r="C44" s="105"/>
      <c r="D44" s="381"/>
      <c r="E44" s="381"/>
      <c r="F44" s="106"/>
      <c r="G44" s="16"/>
      <c r="H44" s="98"/>
      <c r="I44" s="99"/>
      <c r="J44" s="105"/>
      <c r="K44" s="105"/>
      <c r="L44" s="381"/>
      <c r="M44" s="381"/>
      <c r="N44" s="106"/>
      <c r="O44" s="16"/>
      <c r="P44" s="98"/>
      <c r="Q44" s="99"/>
      <c r="R44" s="105"/>
      <c r="S44" s="105"/>
      <c r="T44" s="381"/>
      <c r="U44" s="381"/>
      <c r="V44" s="106"/>
      <c r="W44" s="16"/>
      <c r="X44" s="98"/>
      <c r="Y44" s="99"/>
      <c r="Z44" s="105"/>
      <c r="AA44" s="105"/>
      <c r="AB44" s="381"/>
      <c r="AC44" s="381"/>
      <c r="AD44" s="106"/>
      <c r="AE44" s="16"/>
      <c r="AF44" s="98"/>
    </row>
    <row r="45" spans="1:32" x14ac:dyDescent="0.25">
      <c r="A45" s="99"/>
      <c r="B45" s="105"/>
      <c r="C45" s="105"/>
      <c r="D45" s="381"/>
      <c r="E45" s="381"/>
      <c r="F45" s="106"/>
      <c r="G45" s="16"/>
      <c r="H45" s="98"/>
      <c r="I45" s="99"/>
      <c r="J45" s="105"/>
      <c r="K45" s="105"/>
      <c r="L45" s="381"/>
      <c r="M45" s="381"/>
      <c r="N45" s="106"/>
      <c r="O45" s="16"/>
      <c r="P45" s="98"/>
      <c r="Q45" s="99"/>
      <c r="R45" s="105"/>
      <c r="S45" s="105"/>
      <c r="T45" s="381"/>
      <c r="U45" s="381"/>
      <c r="V45" s="106"/>
      <c r="W45" s="16"/>
      <c r="X45" s="98"/>
      <c r="Y45" s="99"/>
      <c r="Z45" s="105"/>
      <c r="AA45" s="105"/>
      <c r="AB45" s="381"/>
      <c r="AC45" s="381"/>
      <c r="AD45" s="106"/>
      <c r="AE45" s="16"/>
      <c r="AF45" s="98"/>
    </row>
    <row r="46" spans="1:32" x14ac:dyDescent="0.25">
      <c r="A46" s="99"/>
      <c r="B46" s="105"/>
      <c r="C46" s="105"/>
      <c r="D46" s="381"/>
      <c r="E46" s="381"/>
      <c r="F46" s="106"/>
      <c r="G46" s="16"/>
      <c r="H46" s="98"/>
      <c r="I46" s="99"/>
      <c r="J46" s="105"/>
      <c r="K46" s="105"/>
      <c r="L46" s="381"/>
      <c r="M46" s="381"/>
      <c r="N46" s="106"/>
      <c r="O46" s="16"/>
      <c r="P46" s="98"/>
      <c r="Q46" s="99"/>
      <c r="R46" s="105"/>
      <c r="S46" s="105"/>
      <c r="T46" s="381"/>
      <c r="U46" s="381"/>
      <c r="V46" s="106"/>
      <c r="W46" s="16"/>
      <c r="X46" s="98"/>
      <c r="Y46" s="99"/>
      <c r="Z46" s="105"/>
      <c r="AA46" s="105"/>
      <c r="AB46" s="381"/>
      <c r="AC46" s="381"/>
      <c r="AD46" s="106"/>
      <c r="AE46" s="16"/>
      <c r="AF46" s="98"/>
    </row>
    <row r="47" spans="1:32" x14ac:dyDescent="0.25">
      <c r="A47" s="99"/>
      <c r="B47" s="105"/>
      <c r="C47" s="105"/>
      <c r="D47" s="381"/>
      <c r="E47" s="381"/>
      <c r="F47" s="106"/>
      <c r="G47" s="16"/>
      <c r="H47" s="98"/>
      <c r="I47" s="99"/>
      <c r="J47" s="105"/>
      <c r="K47" s="105"/>
      <c r="L47" s="381"/>
      <c r="M47" s="381"/>
      <c r="N47" s="106"/>
      <c r="O47" s="16"/>
      <c r="P47" s="98"/>
      <c r="Q47" s="99"/>
      <c r="R47" s="105"/>
      <c r="S47" s="105"/>
      <c r="T47" s="381"/>
      <c r="U47" s="381"/>
      <c r="V47" s="106"/>
      <c r="W47" s="16"/>
      <c r="X47" s="98"/>
      <c r="Y47" s="99"/>
      <c r="Z47" s="105"/>
      <c r="AA47" s="105"/>
      <c r="AB47" s="381"/>
      <c r="AC47" s="381"/>
      <c r="AD47" s="106"/>
      <c r="AE47" s="16"/>
      <c r="AF47" s="98"/>
    </row>
    <row r="48" spans="1:32" x14ac:dyDescent="0.25">
      <c r="A48" s="99"/>
      <c r="B48" s="105"/>
      <c r="C48" s="105"/>
      <c r="D48" s="381"/>
      <c r="E48" s="381"/>
      <c r="F48" s="106"/>
      <c r="G48" s="16"/>
      <c r="H48" s="98"/>
      <c r="I48" s="99"/>
      <c r="J48" s="105"/>
      <c r="K48" s="105"/>
      <c r="L48" s="381"/>
      <c r="M48" s="381"/>
      <c r="N48" s="106"/>
      <c r="O48" s="16"/>
      <c r="P48" s="98"/>
      <c r="Q48" s="99"/>
      <c r="R48" s="105"/>
      <c r="S48" s="105"/>
      <c r="T48" s="381"/>
      <c r="U48" s="381"/>
      <c r="V48" s="106"/>
      <c r="W48" s="16"/>
      <c r="X48" s="98"/>
      <c r="Y48" s="99"/>
      <c r="Z48" s="105"/>
      <c r="AA48" s="105"/>
      <c r="AB48" s="381"/>
      <c r="AC48" s="381"/>
      <c r="AD48" s="106"/>
      <c r="AE48" s="16"/>
      <c r="AF48" s="98"/>
    </row>
    <row r="49" spans="1:32" x14ac:dyDescent="0.25">
      <c r="A49" s="99"/>
      <c r="B49" s="105"/>
      <c r="C49" s="105"/>
      <c r="D49" s="381"/>
      <c r="E49" s="381"/>
      <c r="F49" s="106"/>
      <c r="G49" s="16"/>
      <c r="H49" s="98"/>
      <c r="I49" s="99"/>
      <c r="J49" s="105"/>
      <c r="K49" s="105"/>
      <c r="L49" s="381"/>
      <c r="M49" s="381"/>
      <c r="N49" s="106"/>
      <c r="O49" s="16"/>
      <c r="P49" s="98"/>
      <c r="Q49" s="99"/>
      <c r="R49" s="105"/>
      <c r="S49" s="105"/>
      <c r="T49" s="381"/>
      <c r="U49" s="381"/>
      <c r="V49" s="106"/>
      <c r="W49" s="16"/>
      <c r="X49" s="98"/>
      <c r="Y49" s="99"/>
      <c r="Z49" s="105"/>
      <c r="AA49" s="105"/>
      <c r="AB49" s="381"/>
      <c r="AC49" s="381"/>
      <c r="AD49" s="106"/>
      <c r="AE49" s="16"/>
      <c r="AF49" s="98"/>
    </row>
    <row r="50" spans="1:32" x14ac:dyDescent="0.25">
      <c r="A50" s="99"/>
      <c r="B50" s="105"/>
      <c r="C50" s="105"/>
      <c r="D50" s="381"/>
      <c r="E50" s="381"/>
      <c r="F50" s="106"/>
      <c r="G50" s="16"/>
      <c r="H50" s="98"/>
      <c r="I50" s="99"/>
      <c r="J50" s="105"/>
      <c r="K50" s="105"/>
      <c r="L50" s="381"/>
      <c r="M50" s="381"/>
      <c r="N50" s="106"/>
      <c r="O50" s="16"/>
      <c r="P50" s="98"/>
      <c r="Q50" s="99"/>
      <c r="R50" s="105"/>
      <c r="S50" s="105"/>
      <c r="T50" s="381"/>
      <c r="U50" s="381"/>
      <c r="V50" s="106"/>
      <c r="W50" s="16"/>
      <c r="X50" s="98"/>
      <c r="Y50" s="99"/>
      <c r="Z50" s="105"/>
      <c r="AA50" s="105"/>
      <c r="AB50" s="381"/>
      <c r="AC50" s="381"/>
      <c r="AD50" s="106"/>
      <c r="AE50" s="16"/>
      <c r="AF50" s="98"/>
    </row>
    <row r="51" spans="1:32" x14ac:dyDescent="0.25">
      <c r="A51" s="99"/>
      <c r="B51" s="105"/>
      <c r="C51" s="105"/>
      <c r="D51" s="381"/>
      <c r="E51" s="381"/>
      <c r="F51" s="106"/>
      <c r="G51" s="16"/>
      <c r="H51" s="98"/>
      <c r="I51" s="99"/>
      <c r="J51" s="105"/>
      <c r="K51" s="105"/>
      <c r="L51" s="381"/>
      <c r="M51" s="381"/>
      <c r="N51" s="106"/>
      <c r="O51" s="16"/>
      <c r="P51" s="98"/>
      <c r="Q51" s="99"/>
      <c r="R51" s="105"/>
      <c r="S51" s="105"/>
      <c r="T51" s="381"/>
      <c r="U51" s="381"/>
      <c r="V51" s="106"/>
      <c r="W51" s="16"/>
      <c r="X51" s="98"/>
      <c r="Y51" s="99"/>
      <c r="Z51" s="105"/>
      <c r="AA51" s="105"/>
      <c r="AB51" s="381"/>
      <c r="AC51" s="381"/>
      <c r="AD51" s="106"/>
      <c r="AE51" s="16"/>
      <c r="AF51" s="98"/>
    </row>
    <row r="52" spans="1:32" x14ac:dyDescent="0.25">
      <c r="A52" s="99"/>
      <c r="B52" s="105"/>
      <c r="C52" s="105"/>
      <c r="D52" s="381"/>
      <c r="E52" s="381"/>
      <c r="F52" s="106"/>
      <c r="G52" s="16"/>
      <c r="H52" s="98"/>
      <c r="I52" s="99"/>
      <c r="J52" s="105"/>
      <c r="K52" s="105"/>
      <c r="L52" s="381"/>
      <c r="M52" s="381"/>
      <c r="N52" s="106"/>
      <c r="O52" s="16"/>
      <c r="P52" s="98"/>
      <c r="Q52" s="99"/>
      <c r="R52" s="105"/>
      <c r="S52" s="105"/>
      <c r="T52" s="381"/>
      <c r="U52" s="381"/>
      <c r="V52" s="106"/>
      <c r="W52" s="16"/>
      <c r="X52" s="98"/>
      <c r="Y52" s="99"/>
      <c r="Z52" s="105"/>
      <c r="AA52" s="105"/>
      <c r="AB52" s="381"/>
      <c r="AC52" s="381"/>
      <c r="AD52" s="106"/>
      <c r="AE52" s="16"/>
      <c r="AF52" s="98"/>
    </row>
    <row r="53" spans="1:32" x14ac:dyDescent="0.25">
      <c r="A53" s="99"/>
      <c r="B53" s="105"/>
      <c r="C53" s="105"/>
      <c r="D53" s="381"/>
      <c r="E53" s="381"/>
      <c r="F53" s="106"/>
      <c r="G53" s="16"/>
      <c r="H53" s="98"/>
      <c r="I53" s="99"/>
      <c r="J53" s="105"/>
      <c r="K53" s="105"/>
      <c r="L53" s="381"/>
      <c r="M53" s="381"/>
      <c r="N53" s="106"/>
      <c r="O53" s="16"/>
      <c r="P53" s="98"/>
      <c r="Q53" s="99"/>
      <c r="R53" s="105"/>
      <c r="S53" s="105"/>
      <c r="T53" s="381"/>
      <c r="U53" s="381"/>
      <c r="V53" s="106"/>
      <c r="W53" s="16"/>
      <c r="X53" s="98"/>
      <c r="Y53" s="99"/>
      <c r="Z53" s="105"/>
      <c r="AA53" s="105"/>
      <c r="AB53" s="381"/>
      <c r="AC53" s="381"/>
      <c r="AD53" s="106"/>
      <c r="AE53" s="16"/>
      <c r="AF53" s="98"/>
    </row>
    <row r="54" spans="1:32" x14ac:dyDescent="0.25">
      <c r="A54" s="99"/>
      <c r="B54" s="105"/>
      <c r="C54" s="105"/>
      <c r="D54" s="381"/>
      <c r="E54" s="381"/>
      <c r="F54" s="106"/>
      <c r="G54" s="16"/>
      <c r="H54" s="98"/>
      <c r="I54" s="99"/>
      <c r="J54" s="105"/>
      <c r="K54" s="105"/>
      <c r="L54" s="381"/>
      <c r="M54" s="381"/>
      <c r="N54" s="106"/>
      <c r="O54" s="16"/>
      <c r="P54" s="98"/>
      <c r="Q54" s="99"/>
      <c r="R54" s="105"/>
      <c r="S54" s="105"/>
      <c r="T54" s="381"/>
      <c r="U54" s="381"/>
      <c r="V54" s="106"/>
      <c r="W54" s="16"/>
      <c r="X54" s="98"/>
      <c r="Y54" s="99"/>
      <c r="Z54" s="105"/>
      <c r="AA54" s="105"/>
      <c r="AB54" s="381"/>
      <c r="AC54" s="381"/>
      <c r="AD54" s="106"/>
      <c r="AE54" s="16"/>
      <c r="AF54" s="98"/>
    </row>
    <row r="55" spans="1:32" x14ac:dyDescent="0.25">
      <c r="A55" s="99"/>
      <c r="B55" s="105"/>
      <c r="C55" s="105"/>
      <c r="D55" s="381"/>
      <c r="E55" s="381"/>
      <c r="F55" s="106"/>
      <c r="G55" s="16"/>
      <c r="H55" s="98"/>
      <c r="I55" s="99"/>
      <c r="J55" s="105"/>
      <c r="K55" s="105"/>
      <c r="L55" s="381"/>
      <c r="M55" s="381"/>
      <c r="N55" s="106"/>
      <c r="O55" s="16"/>
      <c r="P55" s="98"/>
      <c r="Q55" s="99"/>
      <c r="R55" s="105"/>
      <c r="S55" s="105"/>
      <c r="T55" s="381"/>
      <c r="U55" s="381"/>
      <c r="V55" s="106"/>
      <c r="W55" s="16"/>
      <c r="X55" s="98"/>
      <c r="Y55" s="99"/>
      <c r="Z55" s="105"/>
      <c r="AA55" s="105"/>
      <c r="AB55" s="381"/>
      <c r="AC55" s="381"/>
      <c r="AD55" s="106"/>
      <c r="AE55" s="16"/>
      <c r="AF55" s="98"/>
    </row>
    <row r="56" spans="1:32" x14ac:dyDescent="0.25">
      <c r="A56" s="99"/>
      <c r="B56" s="105"/>
      <c r="C56" s="105"/>
      <c r="D56" s="381"/>
      <c r="E56" s="381"/>
      <c r="F56" s="106"/>
      <c r="G56" s="16"/>
      <c r="H56" s="98"/>
      <c r="I56" s="99"/>
      <c r="J56" s="105"/>
      <c r="K56" s="105"/>
      <c r="L56" s="381"/>
      <c r="M56" s="381"/>
      <c r="N56" s="106"/>
      <c r="O56" s="16"/>
      <c r="P56" s="98"/>
      <c r="Q56" s="99"/>
      <c r="R56" s="105"/>
      <c r="S56" s="105"/>
      <c r="T56" s="381"/>
      <c r="U56" s="381"/>
      <c r="V56" s="106"/>
      <c r="W56" s="16"/>
      <c r="X56" s="98"/>
      <c r="Y56" s="99"/>
      <c r="Z56" s="105"/>
      <c r="AA56" s="105"/>
      <c r="AB56" s="381"/>
      <c r="AC56" s="381"/>
      <c r="AD56" s="106"/>
      <c r="AE56" s="16"/>
      <c r="AF56" s="98"/>
    </row>
    <row r="57" spans="1:32" x14ac:dyDescent="0.25">
      <c r="A57" s="99"/>
      <c r="B57" s="105"/>
      <c r="C57" s="105"/>
      <c r="D57" s="381"/>
      <c r="E57" s="381"/>
      <c r="F57" s="106"/>
      <c r="G57" s="16"/>
      <c r="H57" s="98"/>
      <c r="I57" s="99"/>
      <c r="J57" s="105"/>
      <c r="K57" s="105"/>
      <c r="L57" s="381"/>
      <c r="M57" s="381"/>
      <c r="N57" s="106"/>
      <c r="O57" s="16"/>
      <c r="P57" s="98"/>
      <c r="Q57" s="99"/>
      <c r="R57" s="105"/>
      <c r="S57" s="105"/>
      <c r="T57" s="381"/>
      <c r="U57" s="381"/>
      <c r="V57" s="106"/>
      <c r="W57" s="16"/>
      <c r="X57" s="98"/>
      <c r="Y57" s="99"/>
      <c r="Z57" s="105"/>
      <c r="AA57" s="105"/>
      <c r="AB57" s="381"/>
      <c r="AC57" s="381"/>
      <c r="AD57" s="106"/>
      <c r="AE57" s="16"/>
      <c r="AF57" s="98"/>
    </row>
    <row r="58" spans="1:32" x14ac:dyDescent="0.25">
      <c r="A58" s="99"/>
      <c r="B58" s="105"/>
      <c r="C58" s="105"/>
      <c r="D58" s="381"/>
      <c r="E58" s="381"/>
      <c r="F58" s="106"/>
      <c r="G58" s="16"/>
      <c r="H58" s="98"/>
      <c r="I58" s="99"/>
      <c r="J58" s="105"/>
      <c r="K58" s="105"/>
      <c r="L58" s="381"/>
      <c r="M58" s="381"/>
      <c r="N58" s="106"/>
      <c r="O58" s="16"/>
      <c r="P58" s="98"/>
      <c r="Q58" s="99"/>
      <c r="R58" s="105"/>
      <c r="S58" s="105"/>
      <c r="T58" s="381"/>
      <c r="U58" s="381"/>
      <c r="V58" s="106"/>
      <c r="W58" s="16"/>
      <c r="X58" s="98"/>
      <c r="Y58" s="99"/>
      <c r="Z58" s="105"/>
      <c r="AA58" s="105"/>
      <c r="AB58" s="381"/>
      <c r="AC58" s="381"/>
      <c r="AD58" s="106"/>
      <c r="AE58" s="16"/>
      <c r="AF58" s="98"/>
    </row>
    <row r="59" spans="1:32" x14ac:dyDescent="0.25">
      <c r="A59" s="99"/>
      <c r="B59" s="105"/>
      <c r="C59" s="105"/>
      <c r="D59" s="381"/>
      <c r="E59" s="381"/>
      <c r="F59" s="106"/>
      <c r="G59" s="16"/>
      <c r="H59" s="98"/>
      <c r="I59" s="99"/>
      <c r="J59" s="105"/>
      <c r="K59" s="105"/>
      <c r="L59" s="381"/>
      <c r="M59" s="381"/>
      <c r="N59" s="106"/>
      <c r="O59" s="16"/>
      <c r="P59" s="98"/>
      <c r="Q59" s="99"/>
      <c r="R59" s="105"/>
      <c r="S59" s="105"/>
      <c r="T59" s="381"/>
      <c r="U59" s="381"/>
      <c r="V59" s="106"/>
      <c r="W59" s="16"/>
      <c r="X59" s="98"/>
      <c r="Y59" s="99"/>
      <c r="Z59" s="105"/>
      <c r="AA59" s="105"/>
      <c r="AB59" s="381"/>
      <c r="AC59" s="381"/>
      <c r="AD59" s="106"/>
      <c r="AE59" s="16"/>
      <c r="AF59" s="98"/>
    </row>
    <row r="60" spans="1:32" x14ac:dyDescent="0.25">
      <c r="A60" s="99"/>
      <c r="B60" s="105"/>
      <c r="C60" s="105"/>
      <c r="D60" s="381"/>
      <c r="E60" s="381"/>
      <c r="F60" s="106"/>
      <c r="G60" s="16"/>
      <c r="H60" s="98"/>
      <c r="I60" s="99"/>
      <c r="J60" s="105"/>
      <c r="K60" s="105"/>
      <c r="L60" s="381"/>
      <c r="M60" s="381"/>
      <c r="N60" s="106"/>
      <c r="O60" s="16"/>
      <c r="P60" s="98"/>
      <c r="Q60" s="99"/>
      <c r="R60" s="105"/>
      <c r="S60" s="105"/>
      <c r="T60" s="381"/>
      <c r="U60" s="381"/>
      <c r="V60" s="106"/>
      <c r="W60" s="16"/>
      <c r="X60" s="98"/>
      <c r="Y60" s="99"/>
      <c r="Z60" s="105"/>
      <c r="AA60" s="105"/>
      <c r="AB60" s="381"/>
      <c r="AC60" s="381"/>
      <c r="AD60" s="106"/>
      <c r="AE60" s="16"/>
      <c r="AF60" s="98"/>
    </row>
    <row r="61" spans="1:32" x14ac:dyDescent="0.25">
      <c r="A61" s="99"/>
      <c r="B61" s="105"/>
      <c r="C61" s="105"/>
      <c r="D61" s="381"/>
      <c r="E61" s="381"/>
      <c r="F61" s="106"/>
      <c r="G61" s="16"/>
      <c r="H61" s="98"/>
      <c r="I61" s="99"/>
      <c r="J61" s="105"/>
      <c r="K61" s="105"/>
      <c r="L61" s="381"/>
      <c r="M61" s="381"/>
      <c r="N61" s="106"/>
      <c r="O61" s="16"/>
      <c r="P61" s="98"/>
      <c r="Q61" s="99"/>
      <c r="R61" s="105"/>
      <c r="S61" s="105"/>
      <c r="T61" s="381"/>
      <c r="U61" s="381"/>
      <c r="V61" s="106"/>
      <c r="W61" s="16"/>
      <c r="X61" s="98"/>
      <c r="Y61" s="99"/>
      <c r="Z61" s="105"/>
      <c r="AA61" s="105"/>
      <c r="AB61" s="381"/>
      <c r="AC61" s="381"/>
      <c r="AD61" s="106"/>
      <c r="AE61" s="16"/>
      <c r="AF61" s="98"/>
    </row>
    <row r="62" spans="1:32" x14ac:dyDescent="0.25">
      <c r="A62" s="99"/>
      <c r="B62" s="105"/>
      <c r="C62" s="105"/>
      <c r="D62" s="381"/>
      <c r="E62" s="381"/>
      <c r="F62" s="106"/>
      <c r="G62" s="16"/>
      <c r="H62" s="98"/>
      <c r="I62" s="99"/>
      <c r="J62" s="105"/>
      <c r="K62" s="105"/>
      <c r="L62" s="381"/>
      <c r="M62" s="381"/>
      <c r="N62" s="106"/>
      <c r="O62" s="16"/>
      <c r="P62" s="98"/>
      <c r="Q62" s="99"/>
      <c r="R62" s="105"/>
      <c r="S62" s="105"/>
      <c r="T62" s="381"/>
      <c r="U62" s="381"/>
      <c r="V62" s="106"/>
      <c r="W62" s="16"/>
      <c r="X62" s="98"/>
      <c r="Y62" s="99"/>
      <c r="Z62" s="105"/>
      <c r="AA62" s="105"/>
      <c r="AB62" s="381"/>
      <c r="AC62" s="381"/>
      <c r="AD62" s="106"/>
      <c r="AE62" s="16"/>
      <c r="AF62" s="98"/>
    </row>
    <row r="63" spans="1:32" x14ac:dyDescent="0.25">
      <c r="A63" s="99"/>
      <c r="B63" s="105"/>
      <c r="C63" s="105"/>
      <c r="D63" s="381"/>
      <c r="E63" s="381"/>
      <c r="F63" s="106"/>
      <c r="G63" s="16"/>
      <c r="H63" s="98"/>
      <c r="I63" s="99"/>
      <c r="J63" s="105"/>
      <c r="K63" s="105"/>
      <c r="L63" s="381"/>
      <c r="M63" s="381"/>
      <c r="N63" s="106"/>
      <c r="O63" s="16"/>
      <c r="P63" s="98"/>
      <c r="Q63" s="99"/>
      <c r="R63" s="105"/>
      <c r="S63" s="105"/>
      <c r="T63" s="381"/>
      <c r="U63" s="381"/>
      <c r="V63" s="106"/>
      <c r="W63" s="16"/>
      <c r="X63" s="98"/>
      <c r="Y63" s="99"/>
      <c r="Z63" s="105"/>
      <c r="AA63" s="105"/>
      <c r="AB63" s="381"/>
      <c r="AC63" s="381"/>
      <c r="AD63" s="106"/>
      <c r="AE63" s="16"/>
      <c r="AF63" s="98"/>
    </row>
    <row r="64" spans="1:32" x14ac:dyDescent="0.25">
      <c r="A64" s="99"/>
      <c r="B64" s="105"/>
      <c r="C64" s="105"/>
      <c r="D64" s="381"/>
      <c r="E64" s="381"/>
      <c r="F64" s="106"/>
      <c r="G64" s="16"/>
      <c r="H64" s="98"/>
      <c r="I64" s="99"/>
      <c r="J64" s="105"/>
      <c r="K64" s="105"/>
      <c r="L64" s="381"/>
      <c r="M64" s="381"/>
      <c r="N64" s="106"/>
      <c r="O64" s="16"/>
      <c r="P64" s="98"/>
      <c r="Q64" s="99"/>
      <c r="R64" s="105"/>
      <c r="S64" s="105"/>
      <c r="T64" s="381"/>
      <c r="U64" s="381"/>
      <c r="V64" s="106"/>
      <c r="W64" s="16"/>
      <c r="X64" s="98"/>
      <c r="Y64" s="99"/>
      <c r="Z64" s="105"/>
      <c r="AA64" s="105"/>
      <c r="AB64" s="381"/>
      <c r="AC64" s="381"/>
      <c r="AD64" s="106"/>
      <c r="AE64" s="16"/>
      <c r="AF64" s="98"/>
    </row>
    <row r="65" spans="1:32" x14ac:dyDescent="0.25">
      <c r="A65" s="99"/>
      <c r="B65" s="105"/>
      <c r="C65" s="105"/>
      <c r="D65" s="381"/>
      <c r="E65" s="381"/>
      <c r="F65" s="106"/>
      <c r="G65" s="16"/>
      <c r="H65" s="98"/>
      <c r="I65" s="99"/>
      <c r="J65" s="105"/>
      <c r="K65" s="105"/>
      <c r="L65" s="381"/>
      <c r="M65" s="381"/>
      <c r="N65" s="106"/>
      <c r="O65" s="16"/>
      <c r="P65" s="98"/>
      <c r="Q65" s="99"/>
      <c r="R65" s="105"/>
      <c r="S65" s="105"/>
      <c r="T65" s="381"/>
      <c r="U65" s="381"/>
      <c r="V65" s="106"/>
      <c r="W65" s="16"/>
      <c r="X65" s="98"/>
      <c r="Y65" s="99"/>
      <c r="Z65" s="105"/>
      <c r="AA65" s="105"/>
      <c r="AB65" s="381"/>
      <c r="AC65" s="381"/>
      <c r="AD65" s="106"/>
      <c r="AE65" s="16"/>
      <c r="AF65" s="98"/>
    </row>
    <row r="66" spans="1:32" x14ac:dyDescent="0.25">
      <c r="A66" s="99"/>
      <c r="B66" s="105"/>
      <c r="C66" s="105"/>
      <c r="D66" s="381"/>
      <c r="E66" s="381"/>
      <c r="F66" s="106"/>
      <c r="G66" s="16"/>
      <c r="H66" s="98"/>
      <c r="I66" s="99"/>
      <c r="J66" s="105"/>
      <c r="K66" s="105"/>
      <c r="L66" s="381"/>
      <c r="M66" s="381"/>
      <c r="N66" s="106"/>
      <c r="O66" s="16"/>
      <c r="P66" s="98"/>
      <c r="Q66" s="99"/>
      <c r="R66" s="105"/>
      <c r="S66" s="105"/>
      <c r="T66" s="381"/>
      <c r="U66" s="381"/>
      <c r="V66" s="106"/>
      <c r="W66" s="16"/>
      <c r="X66" s="98"/>
      <c r="Y66" s="99"/>
      <c r="Z66" s="105"/>
      <c r="AA66" s="105"/>
      <c r="AB66" s="381"/>
      <c r="AC66" s="381"/>
      <c r="AD66" s="106"/>
      <c r="AE66" s="16"/>
      <c r="AF66" s="98"/>
    </row>
    <row r="67" spans="1:32" x14ac:dyDescent="0.25">
      <c r="A67" s="99"/>
      <c r="B67" s="105"/>
      <c r="C67" s="105"/>
      <c r="D67" s="381"/>
      <c r="E67" s="381"/>
      <c r="F67" s="106"/>
      <c r="G67" s="16"/>
      <c r="H67" s="98"/>
      <c r="I67" s="99"/>
      <c r="J67" s="105"/>
      <c r="K67" s="105"/>
      <c r="L67" s="381"/>
      <c r="M67" s="381"/>
      <c r="N67" s="106"/>
      <c r="O67" s="16"/>
      <c r="P67" s="98"/>
      <c r="Q67" s="99"/>
      <c r="R67" s="105"/>
      <c r="S67" s="105"/>
      <c r="T67" s="381"/>
      <c r="U67" s="381"/>
      <c r="V67" s="106"/>
      <c r="W67" s="16"/>
      <c r="X67" s="98"/>
      <c r="Y67" s="99"/>
      <c r="Z67" s="105"/>
      <c r="AA67" s="105"/>
      <c r="AB67" s="381"/>
      <c r="AC67" s="381"/>
      <c r="AD67" s="106"/>
      <c r="AE67" s="16"/>
      <c r="AF67" s="98"/>
    </row>
    <row r="68" spans="1:32" x14ac:dyDescent="0.25">
      <c r="A68" s="99"/>
      <c r="B68" s="105"/>
      <c r="C68" s="105"/>
      <c r="D68" s="381"/>
      <c r="E68" s="381"/>
      <c r="F68" s="106"/>
      <c r="G68" s="16"/>
      <c r="H68" s="98"/>
      <c r="I68" s="99"/>
      <c r="J68" s="105"/>
      <c r="K68" s="105"/>
      <c r="L68" s="381"/>
      <c r="M68" s="381"/>
      <c r="N68" s="106"/>
      <c r="O68" s="16"/>
      <c r="P68" s="98"/>
      <c r="Q68" s="99"/>
      <c r="R68" s="105"/>
      <c r="S68" s="105"/>
      <c r="T68" s="381"/>
      <c r="U68" s="381"/>
      <c r="V68" s="106"/>
      <c r="W68" s="16"/>
      <c r="X68" s="98"/>
      <c r="Y68" s="99"/>
      <c r="Z68" s="105"/>
      <c r="AA68" s="105"/>
      <c r="AB68" s="381"/>
      <c r="AC68" s="381"/>
      <c r="AD68" s="106"/>
      <c r="AE68" s="16"/>
      <c r="AF68" s="98"/>
    </row>
    <row r="69" spans="1:32" x14ac:dyDescent="0.25">
      <c r="A69" s="99"/>
      <c r="B69" s="105"/>
      <c r="C69" s="105"/>
      <c r="D69" s="381"/>
      <c r="E69" s="381"/>
      <c r="F69" s="106"/>
      <c r="G69" s="16"/>
      <c r="H69" s="98"/>
      <c r="I69" s="99"/>
      <c r="J69" s="105"/>
      <c r="K69" s="105"/>
      <c r="L69" s="381"/>
      <c r="M69" s="381"/>
      <c r="N69" s="106"/>
      <c r="O69" s="16"/>
      <c r="P69" s="98"/>
      <c r="Q69" s="99"/>
      <c r="R69" s="105"/>
      <c r="S69" s="105"/>
      <c r="T69" s="381"/>
      <c r="U69" s="381"/>
      <c r="V69" s="106"/>
      <c r="W69" s="16"/>
      <c r="X69" s="98"/>
      <c r="Y69" s="99"/>
      <c r="Z69" s="105"/>
      <c r="AA69" s="105"/>
      <c r="AB69" s="381"/>
      <c r="AC69" s="381"/>
      <c r="AD69" s="106"/>
      <c r="AE69" s="16"/>
      <c r="AF69" s="98"/>
    </row>
    <row r="70" spans="1:32" x14ac:dyDescent="0.25">
      <c r="A70" s="99"/>
      <c r="B70" s="105"/>
      <c r="C70" s="105"/>
      <c r="D70" s="381"/>
      <c r="E70" s="381"/>
      <c r="F70" s="106"/>
      <c r="G70" s="16"/>
      <c r="H70" s="98"/>
      <c r="I70" s="99"/>
      <c r="J70" s="105"/>
      <c r="K70" s="105"/>
      <c r="L70" s="381"/>
      <c r="M70" s="381"/>
      <c r="N70" s="106"/>
      <c r="O70" s="16"/>
      <c r="P70" s="98"/>
      <c r="Q70" s="99"/>
      <c r="R70" s="105"/>
      <c r="S70" s="105"/>
      <c r="T70" s="381"/>
      <c r="U70" s="381"/>
      <c r="V70" s="106"/>
      <c r="W70" s="16"/>
      <c r="X70" s="98"/>
      <c r="Y70" s="99"/>
      <c r="Z70" s="105"/>
      <c r="AA70" s="105"/>
      <c r="AB70" s="381"/>
      <c r="AC70" s="381"/>
      <c r="AD70" s="106"/>
      <c r="AE70" s="16"/>
      <c r="AF70" s="98"/>
    </row>
    <row r="71" spans="1:32" x14ac:dyDescent="0.25">
      <c r="A71" s="99"/>
      <c r="B71" s="105"/>
      <c r="C71" s="105"/>
      <c r="D71" s="381"/>
      <c r="E71" s="381"/>
      <c r="F71" s="106"/>
      <c r="G71" s="16"/>
      <c r="H71" s="98"/>
      <c r="I71" s="99"/>
      <c r="J71" s="105"/>
      <c r="K71" s="105"/>
      <c r="L71" s="381"/>
      <c r="M71" s="381"/>
      <c r="N71" s="106"/>
      <c r="O71" s="16"/>
      <c r="P71" s="98"/>
      <c r="Q71" s="99"/>
      <c r="R71" s="105"/>
      <c r="S71" s="105"/>
      <c r="T71" s="381"/>
      <c r="U71" s="381"/>
      <c r="V71" s="106"/>
      <c r="W71" s="16"/>
      <c r="X71" s="98"/>
      <c r="Y71" s="99"/>
      <c r="Z71" s="105"/>
      <c r="AA71" s="105"/>
      <c r="AB71" s="381"/>
      <c r="AC71" s="381"/>
      <c r="AD71" s="106"/>
      <c r="AE71" s="16"/>
      <c r="AF71" s="98"/>
    </row>
    <row r="72" spans="1:32" x14ac:dyDescent="0.25">
      <c r="A72" s="99"/>
      <c r="B72" s="105"/>
      <c r="C72" s="105"/>
      <c r="D72" s="381"/>
      <c r="E72" s="381"/>
      <c r="F72" s="106"/>
      <c r="G72" s="16"/>
      <c r="H72" s="98"/>
      <c r="I72" s="99"/>
      <c r="J72" s="105"/>
      <c r="K72" s="105"/>
      <c r="L72" s="381"/>
      <c r="M72" s="381"/>
      <c r="N72" s="106"/>
      <c r="O72" s="16"/>
      <c r="P72" s="98"/>
      <c r="Q72" s="99"/>
      <c r="R72" s="105"/>
      <c r="S72" s="105"/>
      <c r="T72" s="381"/>
      <c r="U72" s="381"/>
      <c r="V72" s="106"/>
      <c r="W72" s="16"/>
      <c r="X72" s="98"/>
      <c r="Y72" s="99"/>
      <c r="Z72" s="105"/>
      <c r="AA72" s="105"/>
      <c r="AB72" s="381"/>
      <c r="AC72" s="381"/>
      <c r="AD72" s="106"/>
      <c r="AE72" s="16"/>
      <c r="AF72" s="98"/>
    </row>
    <row r="73" spans="1:32" x14ac:dyDescent="0.25">
      <c r="A73" s="99"/>
      <c r="B73" s="105"/>
      <c r="C73" s="105"/>
      <c r="D73" s="381"/>
      <c r="E73" s="381"/>
      <c r="F73" s="106"/>
      <c r="G73" s="16"/>
      <c r="H73" s="98"/>
      <c r="I73" s="99"/>
      <c r="J73" s="105"/>
      <c r="K73" s="105"/>
      <c r="L73" s="381"/>
      <c r="M73" s="381"/>
      <c r="N73" s="106"/>
      <c r="O73" s="16"/>
      <c r="P73" s="98"/>
      <c r="Q73" s="99"/>
      <c r="R73" s="105"/>
      <c r="S73" s="105"/>
      <c r="T73" s="381"/>
      <c r="U73" s="381"/>
      <c r="V73" s="106"/>
      <c r="W73" s="16"/>
      <c r="X73" s="98"/>
      <c r="Y73" s="99"/>
      <c r="Z73" s="105"/>
      <c r="AA73" s="105"/>
      <c r="AB73" s="381"/>
      <c r="AC73" s="381"/>
      <c r="AD73" s="106"/>
      <c r="AE73" s="16"/>
      <c r="AF73" s="98"/>
    </row>
    <row r="74" spans="1:32" x14ac:dyDescent="0.25">
      <c r="A74" s="99"/>
      <c r="B74" s="105"/>
      <c r="C74" s="105"/>
      <c r="D74" s="381"/>
      <c r="E74" s="381"/>
      <c r="F74" s="106"/>
      <c r="G74" s="16"/>
      <c r="H74" s="98"/>
      <c r="I74" s="99"/>
      <c r="J74" s="105"/>
      <c r="K74" s="105"/>
      <c r="L74" s="381"/>
      <c r="M74" s="381"/>
      <c r="N74" s="106"/>
      <c r="O74" s="16"/>
      <c r="P74" s="98"/>
      <c r="Q74" s="99"/>
      <c r="R74" s="105"/>
      <c r="S74" s="105"/>
      <c r="T74" s="381"/>
      <c r="U74" s="381"/>
      <c r="V74" s="106"/>
      <c r="W74" s="16"/>
      <c r="X74" s="98"/>
      <c r="Y74" s="99"/>
      <c r="Z74" s="105"/>
      <c r="AA74" s="105"/>
      <c r="AB74" s="381"/>
      <c r="AC74" s="381"/>
      <c r="AD74" s="106"/>
      <c r="AE74" s="16"/>
      <c r="AF74" s="98"/>
    </row>
    <row r="75" spans="1:32" x14ac:dyDescent="0.25">
      <c r="A75" s="99"/>
      <c r="B75" s="105"/>
      <c r="C75" s="105"/>
      <c r="D75" s="381"/>
      <c r="E75" s="381"/>
      <c r="F75" s="106"/>
      <c r="G75" s="16"/>
      <c r="H75" s="98"/>
      <c r="I75" s="99"/>
      <c r="J75" s="105"/>
      <c r="K75" s="105"/>
      <c r="L75" s="381"/>
      <c r="M75" s="381"/>
      <c r="N75" s="106"/>
      <c r="O75" s="16"/>
      <c r="P75" s="98"/>
      <c r="Q75" s="99"/>
      <c r="R75" s="105"/>
      <c r="S75" s="105"/>
      <c r="T75" s="381"/>
      <c r="U75" s="381"/>
      <c r="V75" s="106"/>
      <c r="W75" s="16"/>
      <c r="X75" s="98"/>
      <c r="Y75" s="99"/>
      <c r="Z75" s="105"/>
      <c r="AA75" s="105"/>
      <c r="AB75" s="381"/>
      <c r="AC75" s="381"/>
      <c r="AD75" s="106"/>
      <c r="AE75" s="16"/>
      <c r="AF75" s="98"/>
    </row>
    <row r="76" spans="1:32" x14ac:dyDescent="0.25">
      <c r="A76" s="99"/>
      <c r="B76" s="105"/>
      <c r="C76" s="105"/>
      <c r="D76" s="381"/>
      <c r="E76" s="381"/>
      <c r="F76" s="106"/>
      <c r="G76" s="16"/>
      <c r="H76" s="98"/>
      <c r="I76" s="99"/>
      <c r="J76" s="105"/>
      <c r="K76" s="105"/>
      <c r="L76" s="381"/>
      <c r="M76" s="381"/>
      <c r="N76" s="106"/>
      <c r="O76" s="16"/>
      <c r="P76" s="98"/>
      <c r="Q76" s="99"/>
      <c r="R76" s="105"/>
      <c r="S76" s="105"/>
      <c r="T76" s="381"/>
      <c r="U76" s="381"/>
      <c r="V76" s="106"/>
      <c r="W76" s="16"/>
      <c r="X76" s="98"/>
      <c r="Y76" s="99"/>
      <c r="Z76" s="105"/>
      <c r="AA76" s="105"/>
      <c r="AB76" s="381"/>
      <c r="AC76" s="381"/>
      <c r="AD76" s="106"/>
      <c r="AE76" s="16"/>
      <c r="AF76" s="98"/>
    </row>
    <row r="77" spans="1:32" x14ac:dyDescent="0.25">
      <c r="A77" s="99"/>
      <c r="B77" s="105"/>
      <c r="C77" s="105"/>
      <c r="D77" s="381"/>
      <c r="E77" s="381"/>
      <c r="F77" s="106"/>
      <c r="G77" s="16"/>
      <c r="H77" s="98"/>
      <c r="I77" s="99"/>
      <c r="J77" s="105"/>
      <c r="K77" s="105"/>
      <c r="L77" s="381"/>
      <c r="M77" s="381"/>
      <c r="N77" s="106"/>
      <c r="O77" s="16"/>
      <c r="P77" s="98"/>
      <c r="Q77" s="99"/>
      <c r="R77" s="105"/>
      <c r="S77" s="105"/>
      <c r="T77" s="381"/>
      <c r="U77" s="381"/>
      <c r="V77" s="106"/>
      <c r="W77" s="16"/>
      <c r="X77" s="98"/>
      <c r="Y77" s="99"/>
      <c r="Z77" s="105"/>
      <c r="AA77" s="105"/>
      <c r="AB77" s="381"/>
      <c r="AC77" s="381"/>
      <c r="AD77" s="106"/>
      <c r="AE77" s="16"/>
      <c r="AF77" s="98"/>
    </row>
    <row r="78" spans="1:32" x14ac:dyDescent="0.25">
      <c r="A78" s="99"/>
      <c r="B78" s="105"/>
      <c r="C78" s="105"/>
      <c r="D78" s="381"/>
      <c r="E78" s="381"/>
      <c r="F78" s="106"/>
      <c r="G78" s="16"/>
      <c r="H78" s="98"/>
      <c r="I78" s="99"/>
      <c r="J78" s="105"/>
      <c r="K78" s="105"/>
      <c r="L78" s="381"/>
      <c r="M78" s="381"/>
      <c r="N78" s="106"/>
      <c r="O78" s="16"/>
      <c r="P78" s="98"/>
      <c r="Q78" s="99"/>
      <c r="R78" s="105"/>
      <c r="S78" s="105"/>
      <c r="T78" s="381"/>
      <c r="U78" s="381"/>
      <c r="V78" s="106"/>
      <c r="W78" s="16"/>
      <c r="X78" s="98"/>
      <c r="Y78" s="99"/>
      <c r="Z78" s="105"/>
      <c r="AA78" s="105"/>
      <c r="AB78" s="381"/>
      <c r="AC78" s="381"/>
      <c r="AD78" s="106"/>
      <c r="AE78" s="16"/>
      <c r="AF78" s="98"/>
    </row>
    <row r="79" spans="1:32" x14ac:dyDescent="0.25">
      <c r="A79" s="99"/>
      <c r="B79" s="105"/>
      <c r="C79" s="105"/>
      <c r="D79" s="381"/>
      <c r="E79" s="381"/>
      <c r="F79" s="106"/>
      <c r="G79" s="16"/>
      <c r="H79" s="98"/>
      <c r="I79" s="99"/>
      <c r="J79" s="105"/>
      <c r="K79" s="105"/>
      <c r="L79" s="381"/>
      <c r="M79" s="381"/>
      <c r="N79" s="106"/>
      <c r="O79" s="16"/>
      <c r="P79" s="98"/>
      <c r="Q79" s="99"/>
      <c r="R79" s="105"/>
      <c r="S79" s="105"/>
      <c r="T79" s="381"/>
      <c r="U79" s="381"/>
      <c r="V79" s="106"/>
      <c r="W79" s="16"/>
      <c r="X79" s="98"/>
      <c r="Y79" s="99"/>
      <c r="Z79" s="105"/>
      <c r="AA79" s="105"/>
      <c r="AB79" s="381"/>
      <c r="AC79" s="381"/>
      <c r="AD79" s="106"/>
      <c r="AE79" s="16"/>
      <c r="AF79" s="98"/>
    </row>
    <row r="80" spans="1:32" x14ac:dyDescent="0.25">
      <c r="A80" s="99"/>
      <c r="B80" s="105"/>
      <c r="C80" s="105"/>
      <c r="D80" s="381"/>
      <c r="E80" s="381"/>
      <c r="F80" s="106"/>
      <c r="G80" s="16"/>
      <c r="H80" s="98"/>
      <c r="I80" s="99"/>
      <c r="J80" s="105"/>
      <c r="K80" s="105"/>
      <c r="L80" s="381"/>
      <c r="M80" s="381"/>
      <c r="N80" s="106"/>
      <c r="O80" s="16"/>
      <c r="P80" s="98"/>
      <c r="Q80" s="99"/>
      <c r="R80" s="105"/>
      <c r="S80" s="105"/>
      <c r="T80" s="381"/>
      <c r="U80" s="381"/>
      <c r="V80" s="106"/>
      <c r="W80" s="16"/>
      <c r="X80" s="98"/>
      <c r="Y80" s="99"/>
      <c r="Z80" s="105"/>
      <c r="AA80" s="105"/>
      <c r="AB80" s="381"/>
      <c r="AC80" s="381"/>
      <c r="AD80" s="106"/>
      <c r="AE80" s="16"/>
      <c r="AF80" s="98"/>
    </row>
    <row r="81" spans="1:32" x14ac:dyDescent="0.25">
      <c r="A81" s="99"/>
      <c r="B81" s="105"/>
      <c r="C81" s="105"/>
      <c r="D81" s="381"/>
      <c r="E81" s="381"/>
      <c r="F81" s="106"/>
      <c r="G81" s="16"/>
      <c r="H81" s="98"/>
      <c r="I81" s="99"/>
      <c r="J81" s="105"/>
      <c r="K81" s="105"/>
      <c r="L81" s="381"/>
      <c r="M81" s="381"/>
      <c r="N81" s="106"/>
      <c r="O81" s="16"/>
      <c r="P81" s="98"/>
      <c r="Q81" s="99"/>
      <c r="R81" s="105"/>
      <c r="S81" s="105"/>
      <c r="T81" s="381"/>
      <c r="U81" s="381"/>
      <c r="V81" s="106"/>
      <c r="W81" s="16"/>
      <c r="X81" s="98"/>
      <c r="Y81" s="99"/>
      <c r="Z81" s="105"/>
      <c r="AA81" s="105"/>
      <c r="AB81" s="381"/>
      <c r="AC81" s="381"/>
      <c r="AD81" s="106"/>
      <c r="AE81" s="16"/>
      <c r="AF81" s="98"/>
    </row>
    <row r="82" spans="1:32" x14ac:dyDescent="0.25">
      <c r="A82" s="99"/>
      <c r="B82" s="105"/>
      <c r="C82" s="105"/>
      <c r="D82" s="381"/>
      <c r="E82" s="381"/>
      <c r="F82" s="106"/>
      <c r="G82" s="16"/>
      <c r="H82" s="98"/>
      <c r="I82" s="99"/>
      <c r="J82" s="105"/>
      <c r="K82" s="105"/>
      <c r="L82" s="381"/>
      <c r="M82" s="381"/>
      <c r="N82" s="106"/>
      <c r="O82" s="16"/>
      <c r="P82" s="98"/>
      <c r="Q82" s="99"/>
      <c r="R82" s="105"/>
      <c r="S82" s="105"/>
      <c r="T82" s="381"/>
      <c r="U82" s="381"/>
      <c r="V82" s="106"/>
      <c r="W82" s="16"/>
      <c r="X82" s="98"/>
      <c r="Y82" s="99"/>
      <c r="Z82" s="105"/>
      <c r="AA82" s="105"/>
      <c r="AB82" s="381"/>
      <c r="AC82" s="381"/>
      <c r="AD82" s="106"/>
      <c r="AE82" s="16"/>
      <c r="AF82" s="98"/>
    </row>
    <row r="83" spans="1:32" x14ac:dyDescent="0.25">
      <c r="A83" s="99"/>
      <c r="B83" s="105"/>
      <c r="C83" s="105"/>
      <c r="D83" s="381"/>
      <c r="E83" s="381"/>
      <c r="F83" s="106"/>
      <c r="G83" s="16"/>
      <c r="H83" s="98"/>
      <c r="I83" s="99"/>
      <c r="J83" s="105"/>
      <c r="K83" s="105"/>
      <c r="L83" s="381"/>
      <c r="M83" s="381"/>
      <c r="N83" s="106"/>
      <c r="O83" s="16"/>
      <c r="P83" s="98"/>
      <c r="Q83" s="99"/>
      <c r="R83" s="105"/>
      <c r="S83" s="105"/>
      <c r="T83" s="381"/>
      <c r="U83" s="381"/>
      <c r="V83" s="106"/>
      <c r="W83" s="16"/>
      <c r="X83" s="98"/>
      <c r="Y83" s="99"/>
      <c r="Z83" s="105"/>
      <c r="AA83" s="105"/>
      <c r="AB83" s="381"/>
      <c r="AC83" s="381"/>
      <c r="AD83" s="106"/>
      <c r="AE83" s="16"/>
      <c r="AF83" s="98"/>
    </row>
    <row r="84" spans="1:32" x14ac:dyDescent="0.25">
      <c r="A84" s="99"/>
      <c r="B84" s="105"/>
      <c r="C84" s="105"/>
      <c r="D84" s="381"/>
      <c r="E84" s="381"/>
      <c r="F84" s="106"/>
      <c r="G84" s="16"/>
      <c r="H84" s="98"/>
      <c r="I84" s="99"/>
      <c r="J84" s="105"/>
      <c r="K84" s="105"/>
      <c r="L84" s="381"/>
      <c r="M84" s="381"/>
      <c r="N84" s="106"/>
      <c r="O84" s="16"/>
      <c r="P84" s="98"/>
      <c r="Q84" s="99"/>
      <c r="R84" s="105"/>
      <c r="S84" s="105"/>
      <c r="T84" s="381"/>
      <c r="U84" s="381"/>
      <c r="V84" s="106"/>
      <c r="W84" s="16"/>
      <c r="X84" s="98"/>
      <c r="Y84" s="99"/>
      <c r="Z84" s="105"/>
      <c r="AA84" s="105"/>
      <c r="AB84" s="381"/>
      <c r="AC84" s="381"/>
      <c r="AD84" s="106"/>
      <c r="AE84" s="16"/>
      <c r="AF84" s="98"/>
    </row>
    <row r="85" spans="1:32" x14ac:dyDescent="0.25">
      <c r="A85" s="99"/>
      <c r="B85" s="105"/>
      <c r="C85" s="105"/>
      <c r="D85" s="381"/>
      <c r="E85" s="381"/>
      <c r="F85" s="106"/>
      <c r="G85" s="16"/>
      <c r="H85" s="98"/>
      <c r="I85" s="99"/>
      <c r="J85" s="105"/>
      <c r="K85" s="105"/>
      <c r="L85" s="381"/>
      <c r="M85" s="381"/>
      <c r="N85" s="106"/>
      <c r="O85" s="16"/>
      <c r="P85" s="98"/>
      <c r="Q85" s="99"/>
      <c r="R85" s="105"/>
      <c r="S85" s="105"/>
      <c r="T85" s="381"/>
      <c r="U85" s="381"/>
      <c r="V85" s="106"/>
      <c r="W85" s="16"/>
      <c r="X85" s="98"/>
      <c r="Y85" s="99"/>
      <c r="Z85" s="105"/>
      <c r="AA85" s="105"/>
      <c r="AB85" s="381"/>
      <c r="AC85" s="381"/>
      <c r="AD85" s="106"/>
      <c r="AE85" s="16"/>
      <c r="AF85" s="98"/>
    </row>
    <row r="86" spans="1:32" x14ac:dyDescent="0.25">
      <c r="A86" s="99"/>
      <c r="B86" s="105"/>
      <c r="C86" s="105"/>
      <c r="D86" s="381"/>
      <c r="E86" s="381"/>
      <c r="F86" s="106"/>
      <c r="G86" s="16"/>
      <c r="H86" s="98"/>
      <c r="I86" s="99"/>
      <c r="J86" s="105"/>
      <c r="K86" s="105"/>
      <c r="L86" s="381"/>
      <c r="M86" s="381"/>
      <c r="N86" s="106"/>
      <c r="O86" s="16"/>
      <c r="P86" s="98"/>
      <c r="Q86" s="99"/>
      <c r="R86" s="105"/>
      <c r="S86" s="105"/>
      <c r="T86" s="381"/>
      <c r="U86" s="381"/>
      <c r="V86" s="106"/>
      <c r="W86" s="16"/>
      <c r="X86" s="98"/>
      <c r="Y86" s="99"/>
      <c r="Z86" s="105"/>
      <c r="AA86" s="105"/>
      <c r="AB86" s="381"/>
      <c r="AC86" s="381"/>
      <c r="AD86" s="106"/>
      <c r="AE86" s="16"/>
      <c r="AF86" s="98"/>
    </row>
    <row r="87" spans="1:32" x14ac:dyDescent="0.25">
      <c r="A87" s="99"/>
      <c r="B87" s="105"/>
      <c r="C87" s="105"/>
      <c r="D87" s="381"/>
      <c r="E87" s="381"/>
      <c r="F87" s="106"/>
      <c r="G87" s="16"/>
      <c r="H87" s="98"/>
      <c r="I87" s="99"/>
      <c r="J87" s="105"/>
      <c r="K87" s="105"/>
      <c r="L87" s="381"/>
      <c r="M87" s="381"/>
      <c r="N87" s="106"/>
      <c r="O87" s="16"/>
      <c r="P87" s="98"/>
      <c r="Q87" s="99"/>
      <c r="R87" s="105"/>
      <c r="S87" s="105"/>
      <c r="T87" s="381"/>
      <c r="U87" s="381"/>
      <c r="V87" s="106"/>
      <c r="W87" s="16"/>
      <c r="X87" s="98"/>
      <c r="Y87" s="99"/>
      <c r="Z87" s="105"/>
      <c r="AA87" s="105"/>
      <c r="AB87" s="381"/>
      <c r="AC87" s="381"/>
      <c r="AD87" s="106"/>
      <c r="AE87" s="16"/>
      <c r="AF87" s="98"/>
    </row>
    <row r="88" spans="1:32" x14ac:dyDescent="0.25">
      <c r="A88" s="99"/>
      <c r="B88" s="105"/>
      <c r="C88" s="105"/>
      <c r="D88" s="381"/>
      <c r="E88" s="381"/>
      <c r="F88" s="106"/>
      <c r="G88" s="16"/>
      <c r="H88" s="98"/>
      <c r="I88" s="99"/>
      <c r="J88" s="105"/>
      <c r="K88" s="105"/>
      <c r="L88" s="381"/>
      <c r="M88" s="381"/>
      <c r="N88" s="106"/>
      <c r="O88" s="16"/>
      <c r="P88" s="98"/>
      <c r="Q88" s="99"/>
      <c r="R88" s="105"/>
      <c r="S88" s="105"/>
      <c r="T88" s="381"/>
      <c r="U88" s="381"/>
      <c r="V88" s="106"/>
      <c r="W88" s="16"/>
      <c r="X88" s="98"/>
      <c r="Y88" s="99"/>
      <c r="Z88" s="105"/>
      <c r="AA88" s="105"/>
      <c r="AB88" s="381"/>
      <c r="AC88" s="381"/>
      <c r="AD88" s="106"/>
      <c r="AE88" s="16"/>
      <c r="AF88" s="98"/>
    </row>
    <row r="89" spans="1:32" x14ac:dyDescent="0.25">
      <c r="A89" s="99"/>
      <c r="B89" s="105"/>
      <c r="C89" s="105"/>
      <c r="D89" s="381"/>
      <c r="E89" s="381"/>
      <c r="F89" s="106"/>
      <c r="G89" s="16"/>
      <c r="H89" s="98"/>
      <c r="I89" s="99"/>
      <c r="J89" s="105"/>
      <c r="K89" s="105"/>
      <c r="L89" s="381"/>
      <c r="M89" s="381"/>
      <c r="N89" s="106"/>
      <c r="O89" s="16"/>
      <c r="P89" s="98"/>
      <c r="Q89" s="99"/>
      <c r="R89" s="105"/>
      <c r="S89" s="105"/>
      <c r="T89" s="381"/>
      <c r="U89" s="381"/>
      <c r="V89" s="106"/>
      <c r="W89" s="16"/>
      <c r="X89" s="98"/>
      <c r="Y89" s="99"/>
      <c r="Z89" s="105"/>
      <c r="AA89" s="105"/>
      <c r="AB89" s="381"/>
      <c r="AC89" s="381"/>
      <c r="AD89" s="106"/>
      <c r="AE89" s="16"/>
      <c r="AF89" s="98"/>
    </row>
    <row r="90" spans="1:32" x14ac:dyDescent="0.25">
      <c r="A90" s="99"/>
      <c r="B90" s="105"/>
      <c r="C90" s="105"/>
      <c r="D90" s="381"/>
      <c r="E90" s="381"/>
      <c r="F90" s="106"/>
      <c r="G90" s="16"/>
      <c r="H90" s="98"/>
      <c r="I90" s="99"/>
      <c r="J90" s="105"/>
      <c r="K90" s="105"/>
      <c r="L90" s="381"/>
      <c r="M90" s="381"/>
      <c r="N90" s="106"/>
      <c r="O90" s="16"/>
      <c r="P90" s="98"/>
      <c r="Q90" s="99"/>
      <c r="R90" s="105"/>
      <c r="S90" s="105"/>
      <c r="T90" s="381"/>
      <c r="U90" s="381"/>
      <c r="V90" s="106"/>
      <c r="W90" s="16"/>
      <c r="X90" s="98"/>
      <c r="Y90" s="99"/>
      <c r="Z90" s="105"/>
      <c r="AA90" s="105"/>
      <c r="AB90" s="381"/>
      <c r="AC90" s="381"/>
      <c r="AD90" s="106"/>
      <c r="AE90" s="16"/>
      <c r="AF90" s="98"/>
    </row>
    <row r="91" spans="1:32" x14ac:dyDescent="0.25">
      <c r="A91" s="99"/>
      <c r="B91" s="105"/>
      <c r="C91" s="105"/>
      <c r="D91" s="381"/>
      <c r="E91" s="381"/>
      <c r="F91" s="106"/>
      <c r="G91" s="16"/>
      <c r="H91" s="98"/>
      <c r="I91" s="99"/>
      <c r="J91" s="105"/>
      <c r="K91" s="105"/>
      <c r="L91" s="381"/>
      <c r="M91" s="381"/>
      <c r="N91" s="106"/>
      <c r="O91" s="16"/>
      <c r="P91" s="98"/>
      <c r="Q91" s="99"/>
      <c r="R91" s="105"/>
      <c r="S91" s="105"/>
      <c r="T91" s="381"/>
      <c r="U91" s="381"/>
      <c r="V91" s="106"/>
      <c r="W91" s="16"/>
      <c r="X91" s="98"/>
      <c r="Y91" s="99"/>
      <c r="Z91" s="105"/>
      <c r="AA91" s="105"/>
      <c r="AB91" s="381"/>
      <c r="AC91" s="381"/>
      <c r="AD91" s="106"/>
      <c r="AE91" s="16"/>
      <c r="AF91" s="98"/>
    </row>
    <row r="92" spans="1:32" x14ac:dyDescent="0.25">
      <c r="A92" s="99"/>
      <c r="B92" s="105"/>
      <c r="C92" s="105"/>
      <c r="D92" s="381"/>
      <c r="E92" s="381"/>
      <c r="F92" s="106"/>
      <c r="G92" s="16"/>
      <c r="H92" s="98"/>
      <c r="I92" s="99"/>
      <c r="J92" s="105"/>
      <c r="K92" s="105"/>
      <c r="L92" s="381"/>
      <c r="M92" s="381"/>
      <c r="N92" s="106"/>
      <c r="O92" s="16"/>
      <c r="P92" s="98"/>
      <c r="Q92" s="99"/>
      <c r="R92" s="105"/>
      <c r="S92" s="105"/>
      <c r="T92" s="381"/>
      <c r="U92" s="381"/>
      <c r="V92" s="106"/>
      <c r="W92" s="16"/>
      <c r="X92" s="98"/>
      <c r="Y92" s="99"/>
      <c r="Z92" s="105"/>
      <c r="AA92" s="105"/>
      <c r="AB92" s="381"/>
      <c r="AC92" s="381"/>
      <c r="AD92" s="106"/>
      <c r="AE92" s="16"/>
      <c r="AF92" s="98"/>
    </row>
    <row r="93" spans="1:32" x14ac:dyDescent="0.25">
      <c r="A93" s="99"/>
      <c r="B93" s="105"/>
      <c r="C93" s="105"/>
      <c r="D93" s="381"/>
      <c r="E93" s="381"/>
      <c r="F93" s="106"/>
      <c r="G93" s="16"/>
      <c r="H93" s="98"/>
      <c r="I93" s="99"/>
      <c r="J93" s="105"/>
      <c r="K93" s="105"/>
      <c r="L93" s="381"/>
      <c r="M93" s="381"/>
      <c r="N93" s="106"/>
      <c r="O93" s="16"/>
      <c r="P93" s="98"/>
      <c r="Q93" s="99"/>
      <c r="R93" s="105"/>
      <c r="S93" s="105"/>
      <c r="T93" s="381"/>
      <c r="U93" s="381"/>
      <c r="V93" s="106"/>
      <c r="W93" s="16"/>
      <c r="X93" s="98"/>
      <c r="Y93" s="99"/>
      <c r="Z93" s="105"/>
      <c r="AA93" s="105"/>
      <c r="AB93" s="381"/>
      <c r="AC93" s="381"/>
      <c r="AD93" s="106"/>
      <c r="AE93" s="16"/>
      <c r="AF93" s="98"/>
    </row>
    <row r="94" spans="1:32" x14ac:dyDescent="0.25">
      <c r="A94" s="99"/>
      <c r="B94" s="105"/>
      <c r="C94" s="105"/>
      <c r="D94" s="381"/>
      <c r="E94" s="381"/>
      <c r="F94" s="106"/>
      <c r="G94" s="16"/>
      <c r="H94" s="98"/>
      <c r="I94" s="99"/>
      <c r="J94" s="105"/>
      <c r="K94" s="105"/>
      <c r="L94" s="381"/>
      <c r="M94" s="381"/>
      <c r="N94" s="106"/>
      <c r="O94" s="16"/>
      <c r="P94" s="98"/>
      <c r="Q94" s="99"/>
      <c r="R94" s="105"/>
      <c r="S94" s="105"/>
      <c r="T94" s="381"/>
      <c r="U94" s="381"/>
      <c r="V94" s="106"/>
      <c r="W94" s="16"/>
      <c r="X94" s="98"/>
      <c r="Y94" s="99"/>
      <c r="Z94" s="105"/>
      <c r="AA94" s="105"/>
      <c r="AB94" s="381"/>
      <c r="AC94" s="381"/>
      <c r="AD94" s="106"/>
      <c r="AE94" s="16"/>
      <c r="AF94" s="98"/>
    </row>
    <row r="95" spans="1:32" x14ac:dyDescent="0.25">
      <c r="A95" s="99"/>
      <c r="B95" s="105"/>
      <c r="C95" s="105"/>
      <c r="D95" s="381"/>
      <c r="E95" s="381"/>
      <c r="F95" s="106"/>
      <c r="G95" s="16"/>
      <c r="H95" s="98"/>
      <c r="I95" s="99"/>
      <c r="J95" s="105"/>
      <c r="K95" s="105"/>
      <c r="L95" s="381"/>
      <c r="M95" s="381"/>
      <c r="N95" s="106"/>
      <c r="O95" s="16"/>
      <c r="P95" s="98"/>
      <c r="Q95" s="99"/>
      <c r="R95" s="105"/>
      <c r="S95" s="105"/>
      <c r="T95" s="381"/>
      <c r="U95" s="381"/>
      <c r="V95" s="106"/>
      <c r="W95" s="16"/>
      <c r="X95" s="98"/>
      <c r="Y95" s="99"/>
      <c r="Z95" s="105"/>
      <c r="AA95" s="105"/>
      <c r="AB95" s="381"/>
      <c r="AC95" s="381"/>
      <c r="AD95" s="106"/>
      <c r="AE95" s="16"/>
      <c r="AF95" s="98"/>
    </row>
    <row r="96" spans="1:32" x14ac:dyDescent="0.25">
      <c r="A96" s="99"/>
      <c r="B96" s="105"/>
      <c r="C96" s="105"/>
      <c r="D96" s="381"/>
      <c r="E96" s="381"/>
      <c r="F96" s="106"/>
      <c r="G96" s="16"/>
      <c r="H96" s="98"/>
      <c r="I96" s="99"/>
      <c r="J96" s="105"/>
      <c r="K96" s="105"/>
      <c r="L96" s="381"/>
      <c r="M96" s="381"/>
      <c r="N96" s="106"/>
      <c r="O96" s="16"/>
      <c r="P96" s="98"/>
      <c r="Q96" s="99"/>
      <c r="R96" s="105"/>
      <c r="S96" s="105"/>
      <c r="T96" s="381"/>
      <c r="U96" s="381"/>
      <c r="V96" s="106"/>
      <c r="W96" s="16"/>
      <c r="X96" s="98"/>
      <c r="Y96" s="99"/>
      <c r="Z96" s="105"/>
      <c r="AA96" s="105"/>
      <c r="AB96" s="381"/>
      <c r="AC96" s="381"/>
      <c r="AD96" s="106"/>
      <c r="AE96" s="16"/>
      <c r="AF96" s="98"/>
    </row>
    <row r="97" spans="1:32" x14ac:dyDescent="0.25">
      <c r="A97" s="99"/>
      <c r="B97" s="105"/>
      <c r="C97" s="105"/>
      <c r="D97" s="381"/>
      <c r="E97" s="381"/>
      <c r="F97" s="106"/>
      <c r="G97" s="16"/>
      <c r="H97" s="98"/>
      <c r="I97" s="99"/>
      <c r="J97" s="105"/>
      <c r="K97" s="105"/>
      <c r="L97" s="381"/>
      <c r="M97" s="381"/>
      <c r="N97" s="106"/>
      <c r="O97" s="16"/>
      <c r="P97" s="98"/>
      <c r="Q97" s="99"/>
      <c r="R97" s="105"/>
      <c r="S97" s="105"/>
      <c r="T97" s="381"/>
      <c r="U97" s="381"/>
      <c r="V97" s="106"/>
      <c r="W97" s="16"/>
      <c r="X97" s="98"/>
      <c r="Y97" s="99"/>
      <c r="Z97" s="105"/>
      <c r="AA97" s="105"/>
      <c r="AB97" s="381"/>
      <c r="AC97" s="381"/>
      <c r="AD97" s="106"/>
      <c r="AE97" s="16"/>
      <c r="AF97" s="98"/>
    </row>
    <row r="98" spans="1:32" x14ac:dyDescent="0.25">
      <c r="A98" s="99"/>
      <c r="B98" s="105"/>
      <c r="C98" s="105"/>
      <c r="D98" s="381"/>
      <c r="E98" s="381"/>
      <c r="F98" s="106"/>
      <c r="G98" s="16"/>
      <c r="H98" s="98"/>
      <c r="I98" s="99"/>
      <c r="J98" s="105"/>
      <c r="K98" s="105"/>
      <c r="L98" s="381"/>
      <c r="M98" s="381"/>
      <c r="N98" s="106"/>
      <c r="O98" s="16"/>
      <c r="P98" s="98"/>
      <c r="Q98" s="99"/>
      <c r="R98" s="105"/>
      <c r="S98" s="105"/>
      <c r="T98" s="381"/>
      <c r="U98" s="381"/>
      <c r="V98" s="106"/>
      <c r="W98" s="16"/>
      <c r="X98" s="98"/>
      <c r="Y98" s="99"/>
      <c r="Z98" s="105"/>
      <c r="AA98" s="105"/>
      <c r="AB98" s="381"/>
      <c r="AC98" s="381"/>
      <c r="AD98" s="106"/>
      <c r="AE98" s="16"/>
      <c r="AF98" s="98"/>
    </row>
    <row r="99" spans="1:32" x14ac:dyDescent="0.25">
      <c r="A99" s="99"/>
      <c r="B99" s="105"/>
      <c r="C99" s="105"/>
      <c r="D99" s="381"/>
      <c r="E99" s="381"/>
      <c r="F99" s="106"/>
      <c r="G99" s="16"/>
      <c r="H99" s="98"/>
      <c r="I99" s="99"/>
      <c r="J99" s="105"/>
      <c r="K99" s="105"/>
      <c r="L99" s="381"/>
      <c r="M99" s="381"/>
      <c r="N99" s="106"/>
      <c r="O99" s="16"/>
      <c r="P99" s="98"/>
      <c r="Q99" s="99"/>
      <c r="R99" s="105"/>
      <c r="S99" s="105"/>
      <c r="T99" s="381"/>
      <c r="U99" s="381"/>
      <c r="V99" s="106"/>
      <c r="W99" s="16"/>
      <c r="X99" s="98"/>
      <c r="Y99" s="99"/>
      <c r="Z99" s="105"/>
      <c r="AA99" s="105"/>
      <c r="AB99" s="381"/>
      <c r="AC99" s="381"/>
      <c r="AD99" s="106"/>
      <c r="AE99" s="16"/>
      <c r="AF99" s="98"/>
    </row>
    <row r="100" spans="1:32" x14ac:dyDescent="0.25">
      <c r="A100" s="99"/>
      <c r="B100" s="105"/>
      <c r="C100" s="105"/>
      <c r="D100" s="381"/>
      <c r="E100" s="381"/>
      <c r="F100" s="106"/>
      <c r="G100" s="16"/>
      <c r="H100" s="98"/>
      <c r="I100" s="99"/>
      <c r="J100" s="105"/>
      <c r="K100" s="105"/>
      <c r="L100" s="381"/>
      <c r="M100" s="381"/>
      <c r="N100" s="106"/>
      <c r="O100" s="16"/>
      <c r="P100" s="98"/>
      <c r="Q100" s="99"/>
      <c r="R100" s="105"/>
      <c r="S100" s="105"/>
      <c r="T100" s="381"/>
      <c r="U100" s="381"/>
      <c r="V100" s="106"/>
      <c r="W100" s="16"/>
      <c r="X100" s="98"/>
      <c r="Y100" s="99"/>
      <c r="Z100" s="105"/>
      <c r="AA100" s="105"/>
      <c r="AB100" s="381"/>
      <c r="AC100" s="381"/>
      <c r="AD100" s="106"/>
      <c r="AE100" s="16"/>
      <c r="AF100" s="98"/>
    </row>
    <row r="101" spans="1:32" x14ac:dyDescent="0.25">
      <c r="A101" s="99"/>
      <c r="B101" s="105"/>
      <c r="C101" s="105"/>
      <c r="D101" s="381"/>
      <c r="E101" s="381"/>
      <c r="F101" s="106"/>
      <c r="G101" s="16"/>
      <c r="H101" s="98"/>
      <c r="I101" s="99"/>
      <c r="J101" s="105"/>
      <c r="K101" s="105"/>
      <c r="L101" s="381"/>
      <c r="M101" s="381"/>
      <c r="N101" s="106"/>
      <c r="O101" s="16"/>
      <c r="P101" s="98"/>
      <c r="Q101" s="99"/>
      <c r="R101" s="105"/>
      <c r="S101" s="105"/>
      <c r="T101" s="381"/>
      <c r="U101" s="381"/>
      <c r="V101" s="106"/>
      <c r="W101" s="16"/>
      <c r="X101" s="98"/>
      <c r="Y101" s="99"/>
      <c r="Z101" s="105"/>
      <c r="AA101" s="105"/>
      <c r="AB101" s="381"/>
      <c r="AC101" s="381"/>
      <c r="AD101" s="106"/>
      <c r="AE101" s="16"/>
      <c r="AF101" s="98"/>
    </row>
    <row r="102" spans="1:32" x14ac:dyDescent="0.25">
      <c r="A102" s="99"/>
      <c r="B102" s="105"/>
      <c r="C102" s="105"/>
      <c r="D102" s="381"/>
      <c r="E102" s="381"/>
      <c r="F102" s="106"/>
      <c r="G102" s="16"/>
      <c r="H102" s="98"/>
      <c r="I102" s="99"/>
      <c r="J102" s="105"/>
      <c r="K102" s="105"/>
      <c r="L102" s="381"/>
      <c r="M102" s="381"/>
      <c r="N102" s="106"/>
      <c r="O102" s="16"/>
      <c r="P102" s="98"/>
      <c r="Q102" s="99"/>
      <c r="R102" s="105"/>
      <c r="S102" s="105"/>
      <c r="T102" s="381"/>
      <c r="U102" s="381"/>
      <c r="V102" s="106"/>
      <c r="W102" s="16"/>
      <c r="X102" s="98"/>
      <c r="Y102" s="99"/>
      <c r="Z102" s="105"/>
      <c r="AA102" s="105"/>
      <c r="AB102" s="381"/>
      <c r="AC102" s="381"/>
      <c r="AD102" s="106"/>
      <c r="AE102" s="16"/>
      <c r="AF102" s="98"/>
    </row>
    <row r="103" spans="1:32" x14ac:dyDescent="0.25">
      <c r="A103" s="99"/>
      <c r="B103" s="105"/>
      <c r="C103" s="105"/>
      <c r="D103" s="381"/>
      <c r="E103" s="381"/>
      <c r="F103" s="106"/>
      <c r="G103" s="16"/>
      <c r="H103" s="98"/>
      <c r="I103" s="99"/>
      <c r="J103" s="105"/>
      <c r="K103" s="105"/>
      <c r="L103" s="381"/>
      <c r="M103" s="381"/>
      <c r="N103" s="106"/>
      <c r="O103" s="16"/>
      <c r="P103" s="98"/>
      <c r="Q103" s="99"/>
      <c r="R103" s="105"/>
      <c r="S103" s="105"/>
      <c r="T103" s="381"/>
      <c r="U103" s="381"/>
      <c r="V103" s="106"/>
      <c r="W103" s="16"/>
      <c r="X103" s="98"/>
      <c r="Y103" s="99"/>
      <c r="Z103" s="105"/>
      <c r="AA103" s="105"/>
      <c r="AB103" s="381"/>
      <c r="AC103" s="381"/>
      <c r="AD103" s="106"/>
      <c r="AE103" s="16"/>
      <c r="AF103" s="98"/>
    </row>
    <row r="104" spans="1:32" x14ac:dyDescent="0.25">
      <c r="A104" s="99"/>
      <c r="B104" s="105"/>
      <c r="C104" s="105"/>
      <c r="D104" s="381"/>
      <c r="E104" s="381"/>
      <c r="F104" s="106"/>
      <c r="G104" s="16"/>
      <c r="H104" s="98"/>
      <c r="I104" s="99"/>
      <c r="J104" s="105"/>
      <c r="K104" s="105"/>
      <c r="L104" s="381"/>
      <c r="M104" s="381"/>
      <c r="N104" s="106"/>
      <c r="O104" s="16"/>
      <c r="P104" s="98"/>
      <c r="Q104" s="99"/>
      <c r="R104" s="105"/>
      <c r="S104" s="105"/>
      <c r="T104" s="381"/>
      <c r="U104" s="381"/>
      <c r="V104" s="106"/>
      <c r="W104" s="16"/>
      <c r="X104" s="98"/>
      <c r="Y104" s="99"/>
      <c r="Z104" s="105"/>
      <c r="AA104" s="105"/>
      <c r="AB104" s="381"/>
      <c r="AC104" s="381"/>
      <c r="AD104" s="106"/>
      <c r="AE104" s="16"/>
      <c r="AF104" s="98"/>
    </row>
    <row r="105" spans="1:32" x14ac:dyDescent="0.25">
      <c r="A105" s="99"/>
      <c r="B105" s="105"/>
      <c r="C105" s="105"/>
      <c r="D105" s="381"/>
      <c r="E105" s="381"/>
      <c r="F105" s="106"/>
      <c r="G105" s="16"/>
      <c r="H105" s="98"/>
      <c r="I105" s="99"/>
      <c r="J105" s="105"/>
      <c r="K105" s="105"/>
      <c r="L105" s="381"/>
      <c r="M105" s="381"/>
      <c r="N105" s="106"/>
      <c r="O105" s="16"/>
      <c r="P105" s="98"/>
      <c r="Q105" s="99"/>
      <c r="R105" s="105"/>
      <c r="S105" s="105"/>
      <c r="T105" s="381"/>
      <c r="U105" s="381"/>
      <c r="V105" s="106"/>
      <c r="W105" s="16"/>
      <c r="X105" s="98"/>
      <c r="Y105" s="99"/>
      <c r="Z105" s="105"/>
      <c r="AA105" s="105"/>
      <c r="AB105" s="381"/>
      <c r="AC105" s="381"/>
      <c r="AD105" s="106"/>
      <c r="AE105" s="16"/>
      <c r="AF105" s="98"/>
    </row>
    <row r="106" spans="1:32" x14ac:dyDescent="0.25">
      <c r="A106" s="99"/>
      <c r="B106" s="105"/>
      <c r="C106" s="105"/>
      <c r="D106" s="381"/>
      <c r="E106" s="381"/>
      <c r="F106" s="106"/>
      <c r="G106" s="16"/>
      <c r="H106" s="98"/>
      <c r="I106" s="99"/>
      <c r="J106" s="105"/>
      <c r="K106" s="105"/>
      <c r="L106" s="381"/>
      <c r="M106" s="381"/>
      <c r="N106" s="106"/>
      <c r="O106" s="16"/>
      <c r="P106" s="98"/>
      <c r="Q106" s="99"/>
      <c r="R106" s="105"/>
      <c r="S106" s="105"/>
      <c r="T106" s="381"/>
      <c r="U106" s="381"/>
      <c r="V106" s="106"/>
      <c r="W106" s="16"/>
      <c r="X106" s="98"/>
      <c r="Y106" s="99"/>
      <c r="Z106" s="105"/>
      <c r="AA106" s="105"/>
      <c r="AB106" s="381"/>
      <c r="AC106" s="381"/>
      <c r="AD106" s="106"/>
      <c r="AE106" s="16"/>
      <c r="AF106" s="98"/>
    </row>
    <row r="107" spans="1:32" x14ac:dyDescent="0.25">
      <c r="A107" s="99"/>
      <c r="B107" s="105"/>
      <c r="C107" s="105"/>
      <c r="D107" s="381"/>
      <c r="E107" s="381"/>
      <c r="F107" s="106"/>
      <c r="G107" s="16"/>
      <c r="H107" s="98"/>
      <c r="I107" s="99"/>
      <c r="J107" s="105"/>
      <c r="K107" s="105"/>
      <c r="L107" s="381"/>
      <c r="M107" s="381"/>
      <c r="N107" s="106"/>
      <c r="O107" s="16"/>
      <c r="P107" s="98"/>
      <c r="Q107" s="99"/>
      <c r="R107" s="105"/>
      <c r="S107" s="105"/>
      <c r="T107" s="381"/>
      <c r="U107" s="381"/>
      <c r="V107" s="106"/>
      <c r="W107" s="16"/>
      <c r="X107" s="98"/>
      <c r="Y107" s="99"/>
      <c r="Z107" s="105"/>
      <c r="AA107" s="105"/>
      <c r="AB107" s="381"/>
      <c r="AC107" s="381"/>
      <c r="AD107" s="106"/>
      <c r="AE107" s="16"/>
      <c r="AF107" s="98"/>
    </row>
    <row r="108" spans="1:32" x14ac:dyDescent="0.25">
      <c r="A108" s="99"/>
      <c r="B108" s="105"/>
      <c r="C108" s="105"/>
      <c r="D108" s="381"/>
      <c r="E108" s="381"/>
      <c r="F108" s="106"/>
      <c r="G108" s="16"/>
      <c r="H108" s="98"/>
      <c r="I108" s="99"/>
      <c r="J108" s="105"/>
      <c r="K108" s="105"/>
      <c r="L108" s="381"/>
      <c r="M108" s="381"/>
      <c r="N108" s="106"/>
      <c r="O108" s="16"/>
      <c r="P108" s="98"/>
      <c r="Q108" s="99"/>
      <c r="R108" s="105"/>
      <c r="S108" s="105"/>
      <c r="T108" s="381"/>
      <c r="U108" s="381"/>
      <c r="V108" s="106"/>
      <c r="W108" s="16"/>
      <c r="X108" s="98"/>
      <c r="Y108" s="99"/>
      <c r="Z108" s="105"/>
      <c r="AA108" s="105"/>
      <c r="AB108" s="381"/>
      <c r="AC108" s="381"/>
      <c r="AD108" s="106"/>
      <c r="AE108" s="16"/>
      <c r="AF108" s="98"/>
    </row>
    <row r="109" spans="1:32" x14ac:dyDescent="0.25">
      <c r="A109" s="99"/>
      <c r="B109" s="105"/>
      <c r="C109" s="105"/>
      <c r="D109" s="381"/>
      <c r="E109" s="381"/>
      <c r="F109" s="106"/>
      <c r="G109" s="16"/>
      <c r="H109" s="98"/>
      <c r="I109" s="99"/>
      <c r="J109" s="105"/>
      <c r="K109" s="105"/>
      <c r="L109" s="381"/>
      <c r="M109" s="381"/>
      <c r="N109" s="106"/>
      <c r="O109" s="16"/>
      <c r="P109" s="98"/>
      <c r="Q109" s="99"/>
      <c r="R109" s="105"/>
      <c r="S109" s="105"/>
      <c r="T109" s="381"/>
      <c r="U109" s="381"/>
      <c r="V109" s="106"/>
      <c r="W109" s="16"/>
      <c r="X109" s="98"/>
      <c r="Y109" s="99"/>
      <c r="Z109" s="105"/>
      <c r="AA109" s="105"/>
      <c r="AB109" s="381"/>
      <c r="AC109" s="381"/>
      <c r="AD109" s="106"/>
      <c r="AE109" s="16"/>
      <c r="AF109" s="98"/>
    </row>
    <row r="110" spans="1:32" x14ac:dyDescent="0.25">
      <c r="A110" s="99"/>
      <c r="B110" s="105"/>
      <c r="C110" s="105"/>
      <c r="D110" s="381"/>
      <c r="E110" s="381"/>
      <c r="F110" s="106"/>
      <c r="G110" s="16"/>
      <c r="H110" s="98"/>
      <c r="I110" s="99"/>
      <c r="J110" s="105"/>
      <c r="K110" s="105"/>
      <c r="L110" s="381"/>
      <c r="M110" s="381"/>
      <c r="N110" s="106"/>
      <c r="O110" s="16"/>
      <c r="P110" s="98"/>
      <c r="Q110" s="99"/>
      <c r="R110" s="105"/>
      <c r="S110" s="105"/>
      <c r="T110" s="381"/>
      <c r="U110" s="381"/>
      <c r="V110" s="106"/>
      <c r="W110" s="16"/>
      <c r="X110" s="98"/>
      <c r="Y110" s="99"/>
      <c r="Z110" s="105"/>
      <c r="AA110" s="105"/>
      <c r="AB110" s="381"/>
      <c r="AC110" s="381"/>
      <c r="AD110" s="106"/>
      <c r="AE110" s="16"/>
      <c r="AF110" s="98"/>
    </row>
    <row r="111" spans="1:32" x14ac:dyDescent="0.25">
      <c r="A111" s="99"/>
      <c r="B111" s="105"/>
      <c r="C111" s="105"/>
      <c r="D111" s="381"/>
      <c r="E111" s="381"/>
      <c r="F111" s="106"/>
      <c r="G111" s="16"/>
      <c r="H111" s="98"/>
      <c r="I111" s="99"/>
      <c r="J111" s="105"/>
      <c r="K111" s="105"/>
      <c r="L111" s="381"/>
      <c r="M111" s="381"/>
      <c r="N111" s="106"/>
      <c r="O111" s="16"/>
      <c r="P111" s="98"/>
      <c r="Q111" s="99"/>
      <c r="R111" s="105"/>
      <c r="S111" s="105"/>
      <c r="T111" s="381"/>
      <c r="U111" s="381"/>
      <c r="V111" s="106"/>
      <c r="W111" s="16"/>
      <c r="X111" s="98"/>
      <c r="Y111" s="99"/>
      <c r="Z111" s="105"/>
      <c r="AA111" s="105"/>
      <c r="AB111" s="381"/>
      <c r="AC111" s="381"/>
      <c r="AD111" s="106"/>
      <c r="AE111" s="16"/>
      <c r="AF111" s="98"/>
    </row>
    <row r="112" spans="1:32" x14ac:dyDescent="0.25">
      <c r="A112" s="99"/>
      <c r="B112" s="105"/>
      <c r="C112" s="105"/>
      <c r="D112" s="381"/>
      <c r="E112" s="381"/>
      <c r="F112" s="106"/>
      <c r="G112" s="16"/>
      <c r="H112" s="98"/>
      <c r="I112" s="99"/>
      <c r="J112" s="105"/>
      <c r="K112" s="105"/>
      <c r="L112" s="381"/>
      <c r="M112" s="381"/>
      <c r="N112" s="106"/>
      <c r="O112" s="16"/>
      <c r="P112" s="98"/>
      <c r="Q112" s="99"/>
      <c r="R112" s="105"/>
      <c r="S112" s="105"/>
      <c r="T112" s="381"/>
      <c r="U112" s="381"/>
      <c r="V112" s="106"/>
      <c r="W112" s="16"/>
      <c r="X112" s="98"/>
      <c r="Y112" s="99"/>
      <c r="Z112" s="105"/>
      <c r="AA112" s="105"/>
      <c r="AB112" s="381"/>
      <c r="AC112" s="381"/>
      <c r="AD112" s="106"/>
      <c r="AE112" s="16"/>
      <c r="AF112" s="98"/>
    </row>
    <row r="113" spans="1:32" x14ac:dyDescent="0.25">
      <c r="A113" s="99"/>
      <c r="B113" s="105"/>
      <c r="C113" s="105"/>
      <c r="D113" s="381"/>
      <c r="E113" s="381"/>
      <c r="F113" s="106"/>
      <c r="G113" s="16"/>
      <c r="H113" s="98"/>
      <c r="I113" s="99"/>
      <c r="J113" s="105"/>
      <c r="K113" s="105"/>
      <c r="L113" s="381"/>
      <c r="M113" s="381"/>
      <c r="N113" s="106"/>
      <c r="O113" s="16"/>
      <c r="P113" s="98"/>
      <c r="Q113" s="99"/>
      <c r="R113" s="105"/>
      <c r="S113" s="105"/>
      <c r="T113" s="381"/>
      <c r="U113" s="381"/>
      <c r="V113" s="106"/>
      <c r="W113" s="16"/>
      <c r="X113" s="98"/>
      <c r="Y113" s="99"/>
      <c r="Z113" s="105"/>
      <c r="AA113" s="105"/>
      <c r="AB113" s="381"/>
      <c r="AC113" s="381"/>
      <c r="AD113" s="106"/>
      <c r="AE113" s="16"/>
      <c r="AF113" s="98"/>
    </row>
    <row r="114" spans="1:32" x14ac:dyDescent="0.25">
      <c r="A114" s="99"/>
      <c r="B114" s="105"/>
      <c r="C114" s="105"/>
      <c r="D114" s="381"/>
      <c r="E114" s="381"/>
      <c r="F114" s="106"/>
      <c r="G114" s="16"/>
      <c r="H114" s="98"/>
      <c r="I114" s="99"/>
      <c r="J114" s="105"/>
      <c r="K114" s="105"/>
      <c r="L114" s="381"/>
      <c r="M114" s="381"/>
      <c r="N114" s="106"/>
      <c r="O114" s="16"/>
      <c r="P114" s="98"/>
      <c r="Q114" s="99"/>
      <c r="R114" s="105"/>
      <c r="S114" s="105"/>
      <c r="T114" s="381"/>
      <c r="U114" s="381"/>
      <c r="V114" s="106"/>
      <c r="W114" s="16"/>
      <c r="X114" s="98"/>
      <c r="Y114" s="99"/>
      <c r="Z114" s="105"/>
      <c r="AA114" s="105"/>
      <c r="AB114" s="381"/>
      <c r="AC114" s="381"/>
      <c r="AD114" s="106"/>
      <c r="AE114" s="16"/>
      <c r="AF114" s="98"/>
    </row>
    <row r="115" spans="1:32" x14ac:dyDescent="0.25">
      <c r="A115" s="99"/>
      <c r="B115" s="105"/>
      <c r="C115" s="105"/>
      <c r="D115" s="381"/>
      <c r="E115" s="381"/>
      <c r="F115" s="106"/>
      <c r="G115" s="16"/>
      <c r="H115" s="98"/>
      <c r="I115" s="99"/>
      <c r="J115" s="105"/>
      <c r="K115" s="105"/>
      <c r="L115" s="381"/>
      <c r="M115" s="381"/>
      <c r="N115" s="106"/>
      <c r="O115" s="16"/>
      <c r="P115" s="98"/>
      <c r="Q115" s="99"/>
      <c r="R115" s="105"/>
      <c r="S115" s="105"/>
      <c r="T115" s="381"/>
      <c r="U115" s="381"/>
      <c r="V115" s="106"/>
      <c r="W115" s="16"/>
      <c r="X115" s="98"/>
      <c r="Y115" s="99"/>
      <c r="Z115" s="105"/>
      <c r="AA115" s="105"/>
      <c r="AB115" s="381"/>
      <c r="AC115" s="381"/>
      <c r="AD115" s="106"/>
      <c r="AE115" s="16"/>
      <c r="AF115" s="98"/>
    </row>
    <row r="116" spans="1:32" x14ac:dyDescent="0.25">
      <c r="A116" s="99"/>
      <c r="B116" s="105"/>
      <c r="C116" s="105"/>
      <c r="D116" s="381"/>
      <c r="E116" s="381"/>
      <c r="F116" s="106"/>
      <c r="G116" s="16"/>
      <c r="H116" s="98"/>
      <c r="I116" s="99"/>
      <c r="J116" s="105"/>
      <c r="K116" s="105"/>
      <c r="L116" s="381"/>
      <c r="M116" s="381"/>
      <c r="N116" s="106"/>
      <c r="O116" s="16"/>
      <c r="P116" s="98"/>
      <c r="Q116" s="99"/>
      <c r="R116" s="105"/>
      <c r="S116" s="105"/>
      <c r="T116" s="381"/>
      <c r="U116" s="381"/>
      <c r="V116" s="106"/>
      <c r="W116" s="16"/>
      <c r="X116" s="98"/>
      <c r="Y116" s="99"/>
      <c r="Z116" s="105"/>
      <c r="AA116" s="105"/>
      <c r="AB116" s="381"/>
      <c r="AC116" s="381"/>
      <c r="AD116" s="106"/>
      <c r="AE116" s="16"/>
      <c r="AF116" s="98"/>
    </row>
    <row r="117" spans="1:32" x14ac:dyDescent="0.25">
      <c r="A117" s="99"/>
      <c r="B117" s="105"/>
      <c r="C117" s="105"/>
      <c r="D117" s="381"/>
      <c r="E117" s="381"/>
      <c r="F117" s="106"/>
      <c r="G117" s="16"/>
      <c r="H117" s="98"/>
      <c r="I117" s="99"/>
      <c r="J117" s="105"/>
      <c r="K117" s="105"/>
      <c r="L117" s="381"/>
      <c r="M117" s="381"/>
      <c r="N117" s="106"/>
      <c r="O117" s="16"/>
      <c r="P117" s="98"/>
      <c r="Q117" s="99"/>
      <c r="R117" s="105"/>
      <c r="S117" s="105"/>
      <c r="T117" s="381"/>
      <c r="U117" s="381"/>
      <c r="V117" s="106"/>
      <c r="W117" s="16"/>
      <c r="X117" s="98"/>
      <c r="Y117" s="99"/>
      <c r="Z117" s="105"/>
      <c r="AA117" s="105"/>
      <c r="AB117" s="381"/>
      <c r="AC117" s="381"/>
      <c r="AD117" s="106"/>
      <c r="AE117" s="16"/>
      <c r="AF117" s="98"/>
    </row>
    <row r="118" spans="1:32" x14ac:dyDescent="0.25">
      <c r="A118" s="99"/>
      <c r="B118" s="105"/>
      <c r="C118" s="105"/>
      <c r="D118" s="381"/>
      <c r="E118" s="381"/>
      <c r="F118" s="106"/>
      <c r="G118" s="16"/>
      <c r="H118" s="98"/>
      <c r="I118" s="99"/>
      <c r="J118" s="105"/>
      <c r="K118" s="105"/>
      <c r="L118" s="381"/>
      <c r="M118" s="381"/>
      <c r="N118" s="106"/>
      <c r="O118" s="16"/>
      <c r="P118" s="98"/>
      <c r="Q118" s="99"/>
      <c r="R118" s="105"/>
      <c r="S118" s="105"/>
      <c r="T118" s="381"/>
      <c r="U118" s="381"/>
      <c r="V118" s="106"/>
      <c r="W118" s="16"/>
      <c r="X118" s="98"/>
      <c r="Y118" s="99"/>
      <c r="Z118" s="105"/>
      <c r="AA118" s="105"/>
      <c r="AB118" s="381"/>
      <c r="AC118" s="381"/>
      <c r="AD118" s="106"/>
      <c r="AE118" s="16"/>
      <c r="AF118" s="98"/>
    </row>
    <row r="119" spans="1:32" x14ac:dyDescent="0.25">
      <c r="A119" s="99"/>
      <c r="B119" s="105"/>
      <c r="C119" s="105"/>
      <c r="D119" s="381"/>
      <c r="E119" s="381"/>
      <c r="F119" s="106"/>
      <c r="G119" s="16"/>
      <c r="H119" s="98"/>
      <c r="I119" s="99"/>
      <c r="J119" s="105"/>
      <c r="K119" s="105"/>
      <c r="L119" s="381"/>
      <c r="M119" s="381"/>
      <c r="N119" s="106"/>
      <c r="O119" s="16"/>
      <c r="P119" s="98"/>
      <c r="Q119" s="99"/>
      <c r="R119" s="105"/>
      <c r="S119" s="105"/>
      <c r="T119" s="381"/>
      <c r="U119" s="381"/>
      <c r="V119" s="106"/>
      <c r="W119" s="16"/>
      <c r="X119" s="98"/>
      <c r="Y119" s="99"/>
      <c r="Z119" s="105"/>
      <c r="AA119" s="105"/>
      <c r="AB119" s="381"/>
      <c r="AC119" s="381"/>
      <c r="AD119" s="106"/>
      <c r="AE119" s="16"/>
      <c r="AF119" s="98"/>
    </row>
    <row r="120" spans="1:32" x14ac:dyDescent="0.25">
      <c r="A120" s="99"/>
      <c r="B120" s="105"/>
      <c r="C120" s="105"/>
      <c r="D120" s="381"/>
      <c r="E120" s="381"/>
      <c r="F120" s="106"/>
      <c r="G120" s="16"/>
      <c r="H120" s="98"/>
      <c r="I120" s="99"/>
      <c r="J120" s="105"/>
      <c r="K120" s="105"/>
      <c r="L120" s="381"/>
      <c r="M120" s="381"/>
      <c r="N120" s="106"/>
      <c r="O120" s="16"/>
      <c r="P120" s="98"/>
      <c r="Q120" s="99"/>
      <c r="R120" s="105"/>
      <c r="S120" s="105"/>
      <c r="T120" s="381"/>
      <c r="U120" s="381"/>
      <c r="V120" s="106"/>
      <c r="W120" s="16"/>
      <c r="X120" s="98"/>
      <c r="Y120" s="99"/>
      <c r="Z120" s="105"/>
      <c r="AA120" s="105"/>
      <c r="AB120" s="381"/>
      <c r="AC120" s="381"/>
      <c r="AD120" s="106"/>
      <c r="AE120" s="16"/>
      <c r="AF120" s="98"/>
    </row>
    <row r="121" spans="1:32" x14ac:dyDescent="0.25">
      <c r="A121" s="99"/>
      <c r="B121" s="105"/>
      <c r="C121" s="105"/>
      <c r="D121" s="381"/>
      <c r="E121" s="381"/>
      <c r="F121" s="106"/>
      <c r="G121" s="16"/>
      <c r="H121" s="98"/>
      <c r="I121" s="99"/>
      <c r="J121" s="105"/>
      <c r="K121" s="105"/>
      <c r="L121" s="381"/>
      <c r="M121" s="381"/>
      <c r="N121" s="106"/>
      <c r="O121" s="16"/>
      <c r="P121" s="98"/>
      <c r="Q121" s="99"/>
      <c r="R121" s="105"/>
      <c r="S121" s="105"/>
      <c r="T121" s="381"/>
      <c r="U121" s="381"/>
      <c r="V121" s="106"/>
      <c r="W121" s="16"/>
      <c r="X121" s="98"/>
      <c r="Y121" s="99"/>
      <c r="Z121" s="105"/>
      <c r="AA121" s="105"/>
      <c r="AB121" s="381"/>
      <c r="AC121" s="381"/>
      <c r="AD121" s="106"/>
      <c r="AE121" s="16"/>
      <c r="AF121" s="98"/>
    </row>
    <row r="122" spans="1:32" x14ac:dyDescent="0.25">
      <c r="A122" s="99"/>
      <c r="B122" s="105"/>
      <c r="C122" s="105"/>
      <c r="D122" s="381"/>
      <c r="E122" s="381"/>
      <c r="F122" s="106"/>
      <c r="G122" s="16"/>
      <c r="H122" s="98"/>
      <c r="I122" s="99"/>
      <c r="J122" s="105"/>
      <c r="K122" s="105"/>
      <c r="L122" s="381"/>
      <c r="M122" s="381"/>
      <c r="N122" s="106"/>
      <c r="O122" s="16"/>
      <c r="P122" s="98"/>
      <c r="Q122" s="99"/>
      <c r="R122" s="105"/>
      <c r="S122" s="105"/>
      <c r="T122" s="381"/>
      <c r="U122" s="381"/>
      <c r="V122" s="106"/>
      <c r="W122" s="16"/>
      <c r="X122" s="98"/>
      <c r="Y122" s="99"/>
      <c r="Z122" s="105"/>
      <c r="AA122" s="105"/>
      <c r="AB122" s="381"/>
      <c r="AC122" s="381"/>
      <c r="AD122" s="106"/>
      <c r="AE122" s="16"/>
      <c r="AF122" s="98"/>
    </row>
    <row r="123" spans="1:32" x14ac:dyDescent="0.25">
      <c r="A123" s="99"/>
      <c r="B123" s="105"/>
      <c r="C123" s="105"/>
      <c r="D123" s="381"/>
      <c r="E123" s="381"/>
      <c r="F123" s="106"/>
      <c r="G123" s="16"/>
      <c r="H123" s="98"/>
      <c r="I123" s="99"/>
      <c r="J123" s="105"/>
      <c r="K123" s="105"/>
      <c r="L123" s="381"/>
      <c r="M123" s="381"/>
      <c r="N123" s="106"/>
      <c r="O123" s="16"/>
      <c r="P123" s="98"/>
      <c r="Q123" s="99"/>
      <c r="R123" s="105"/>
      <c r="S123" s="105"/>
      <c r="T123" s="381"/>
      <c r="U123" s="381"/>
      <c r="V123" s="106"/>
      <c r="W123" s="16"/>
      <c r="X123" s="98"/>
      <c r="Y123" s="99"/>
      <c r="Z123" s="105"/>
      <c r="AA123" s="105"/>
      <c r="AB123" s="381"/>
      <c r="AC123" s="381"/>
      <c r="AD123" s="106"/>
      <c r="AE123" s="16"/>
      <c r="AF123" s="98"/>
    </row>
    <row r="124" spans="1:32" x14ac:dyDescent="0.25">
      <c r="A124" s="99"/>
      <c r="B124" s="105"/>
      <c r="C124" s="105"/>
      <c r="D124" s="381"/>
      <c r="E124" s="381"/>
      <c r="F124" s="106"/>
      <c r="G124" s="16"/>
      <c r="H124" s="98"/>
      <c r="I124" s="99"/>
      <c r="J124" s="105"/>
      <c r="K124" s="105"/>
      <c r="L124" s="381"/>
      <c r="M124" s="381"/>
      <c r="N124" s="106"/>
      <c r="O124" s="16"/>
      <c r="P124" s="98"/>
      <c r="Q124" s="99"/>
      <c r="R124" s="105"/>
      <c r="S124" s="105"/>
      <c r="T124" s="381"/>
      <c r="U124" s="381"/>
      <c r="V124" s="106"/>
      <c r="W124" s="16"/>
      <c r="X124" s="98"/>
      <c r="Y124" s="99"/>
      <c r="Z124" s="105"/>
      <c r="AA124" s="105"/>
      <c r="AB124" s="381"/>
      <c r="AC124" s="381"/>
      <c r="AD124" s="106"/>
      <c r="AE124" s="16"/>
      <c r="AF124" s="98"/>
    </row>
    <row r="125" spans="1:32" x14ac:dyDescent="0.25">
      <c r="A125" s="99"/>
      <c r="B125" s="105"/>
      <c r="C125" s="105"/>
      <c r="D125" s="381"/>
      <c r="E125" s="381"/>
      <c r="F125" s="106"/>
      <c r="G125" s="16"/>
      <c r="H125" s="98"/>
      <c r="I125" s="99"/>
      <c r="J125" s="105"/>
      <c r="K125" s="105"/>
      <c r="L125" s="381"/>
      <c r="M125" s="381"/>
      <c r="N125" s="106"/>
      <c r="O125" s="16"/>
      <c r="P125" s="98"/>
      <c r="Q125" s="99"/>
      <c r="R125" s="105"/>
      <c r="S125" s="105"/>
      <c r="T125" s="381"/>
      <c r="U125" s="381"/>
      <c r="V125" s="106"/>
      <c r="W125" s="16"/>
      <c r="X125" s="98"/>
      <c r="Y125" s="99"/>
      <c r="Z125" s="105"/>
      <c r="AA125" s="105"/>
      <c r="AB125" s="381"/>
      <c r="AC125" s="381"/>
      <c r="AD125" s="106"/>
      <c r="AE125" s="16"/>
      <c r="AF125" s="98"/>
    </row>
    <row r="126" spans="1:32" x14ac:dyDescent="0.25">
      <c r="A126" s="99"/>
      <c r="B126" s="105"/>
      <c r="C126" s="105"/>
      <c r="D126" s="381"/>
      <c r="E126" s="381"/>
      <c r="F126" s="106"/>
      <c r="G126" s="16"/>
      <c r="H126" s="98"/>
      <c r="I126" s="99"/>
      <c r="J126" s="105"/>
      <c r="K126" s="105"/>
      <c r="L126" s="381"/>
      <c r="M126" s="381"/>
      <c r="N126" s="106"/>
      <c r="O126" s="16"/>
      <c r="P126" s="98"/>
      <c r="Q126" s="99"/>
      <c r="R126" s="105"/>
      <c r="S126" s="105"/>
      <c r="T126" s="381"/>
      <c r="U126" s="381"/>
      <c r="V126" s="106"/>
      <c r="W126" s="16"/>
      <c r="X126" s="98"/>
      <c r="Y126" s="99"/>
      <c r="Z126" s="105"/>
      <c r="AA126" s="105"/>
      <c r="AB126" s="381"/>
      <c r="AC126" s="381"/>
      <c r="AD126" s="106"/>
      <c r="AE126" s="16"/>
      <c r="AF126" s="98"/>
    </row>
    <row r="127" spans="1:32" x14ac:dyDescent="0.25">
      <c r="A127" s="99"/>
      <c r="B127" s="105"/>
      <c r="C127" s="105"/>
      <c r="D127" s="381"/>
      <c r="E127" s="381"/>
      <c r="F127" s="106"/>
      <c r="G127" s="16"/>
      <c r="H127" s="98"/>
      <c r="I127" s="99"/>
      <c r="J127" s="105"/>
      <c r="K127" s="105"/>
      <c r="L127" s="381"/>
      <c r="M127" s="381"/>
      <c r="N127" s="106"/>
      <c r="O127" s="16"/>
      <c r="P127" s="98"/>
      <c r="Q127" s="99"/>
      <c r="R127" s="105"/>
      <c r="S127" s="105"/>
      <c r="T127" s="381"/>
      <c r="U127" s="381"/>
      <c r="V127" s="106"/>
      <c r="W127" s="16"/>
      <c r="X127" s="98"/>
      <c r="Y127" s="99"/>
      <c r="Z127" s="105"/>
      <c r="AA127" s="105"/>
      <c r="AB127" s="381"/>
      <c r="AC127" s="381"/>
      <c r="AD127" s="106"/>
      <c r="AE127" s="16"/>
      <c r="AF127" s="98"/>
    </row>
    <row r="128" spans="1:32" x14ac:dyDescent="0.25">
      <c r="A128" s="99"/>
      <c r="B128" s="105"/>
      <c r="C128" s="105"/>
      <c r="D128" s="381"/>
      <c r="E128" s="381"/>
      <c r="F128" s="106"/>
      <c r="G128" s="16"/>
      <c r="H128" s="98"/>
      <c r="I128" s="99"/>
      <c r="J128" s="105"/>
      <c r="K128" s="105"/>
      <c r="L128" s="381"/>
      <c r="M128" s="381"/>
      <c r="N128" s="106"/>
      <c r="O128" s="16"/>
      <c r="P128" s="98"/>
      <c r="Q128" s="99"/>
      <c r="R128" s="105"/>
      <c r="S128" s="105"/>
      <c r="T128" s="381"/>
      <c r="U128" s="381"/>
      <c r="V128" s="106"/>
      <c r="W128" s="16"/>
      <c r="X128" s="98"/>
      <c r="Y128" s="99"/>
      <c r="Z128" s="105"/>
      <c r="AA128" s="105"/>
      <c r="AB128" s="381"/>
      <c r="AC128" s="381"/>
      <c r="AD128" s="106"/>
      <c r="AE128" s="16"/>
      <c r="AF128" s="98"/>
    </row>
    <row r="129" spans="1:32" x14ac:dyDescent="0.25">
      <c r="A129" s="99"/>
      <c r="B129" s="105"/>
      <c r="C129" s="105"/>
      <c r="D129" s="381"/>
      <c r="E129" s="381"/>
      <c r="F129" s="106"/>
      <c r="G129" s="16"/>
      <c r="H129" s="98"/>
      <c r="I129" s="99"/>
      <c r="J129" s="105"/>
      <c r="K129" s="105"/>
      <c r="L129" s="381"/>
      <c r="M129" s="381"/>
      <c r="N129" s="106"/>
      <c r="O129" s="16"/>
      <c r="P129" s="98"/>
      <c r="Q129" s="99"/>
      <c r="R129" s="105"/>
      <c r="S129" s="105"/>
      <c r="T129" s="381"/>
      <c r="U129" s="381"/>
      <c r="V129" s="106"/>
      <c r="W129" s="16"/>
      <c r="X129" s="98"/>
      <c r="Y129" s="99"/>
      <c r="Z129" s="105"/>
      <c r="AA129" s="105"/>
      <c r="AB129" s="381"/>
      <c r="AC129" s="381"/>
      <c r="AD129" s="106"/>
      <c r="AE129" s="16"/>
      <c r="AF129" s="98"/>
    </row>
    <row r="130" spans="1:32" x14ac:dyDescent="0.25">
      <c r="A130" s="99"/>
      <c r="B130" s="105"/>
      <c r="C130" s="105"/>
      <c r="D130" s="381"/>
      <c r="E130" s="381"/>
      <c r="F130" s="106"/>
      <c r="G130" s="16"/>
      <c r="H130" s="98"/>
      <c r="I130" s="99"/>
      <c r="J130" s="105"/>
      <c r="K130" s="105"/>
      <c r="L130" s="381"/>
      <c r="M130" s="381"/>
      <c r="N130" s="106"/>
      <c r="O130" s="16"/>
      <c r="P130" s="98"/>
      <c r="Q130" s="99"/>
      <c r="R130" s="105"/>
      <c r="S130" s="105"/>
      <c r="T130" s="381"/>
      <c r="U130" s="381"/>
      <c r="V130" s="106"/>
      <c r="W130" s="16"/>
      <c r="X130" s="98"/>
      <c r="Y130" s="99"/>
      <c r="Z130" s="105"/>
      <c r="AA130" s="105"/>
      <c r="AB130" s="381"/>
      <c r="AC130" s="381"/>
      <c r="AD130" s="106"/>
      <c r="AE130" s="16"/>
      <c r="AF130" s="98"/>
    </row>
    <row r="131" spans="1:32" x14ac:dyDescent="0.25">
      <c r="A131" s="99"/>
      <c r="B131" s="105"/>
      <c r="C131" s="105"/>
      <c r="D131" s="381"/>
      <c r="E131" s="381"/>
      <c r="F131" s="106"/>
      <c r="G131" s="16"/>
      <c r="H131" s="98"/>
      <c r="I131" s="99"/>
      <c r="J131" s="105"/>
      <c r="K131" s="105"/>
      <c r="L131" s="381"/>
      <c r="M131" s="381"/>
      <c r="N131" s="106"/>
      <c r="O131" s="16"/>
      <c r="P131" s="98"/>
      <c r="Q131" s="99"/>
      <c r="R131" s="105"/>
      <c r="S131" s="105"/>
      <c r="T131" s="381"/>
      <c r="U131" s="381"/>
      <c r="V131" s="106"/>
      <c r="W131" s="16"/>
      <c r="X131" s="98"/>
      <c r="Y131" s="99"/>
      <c r="Z131" s="105"/>
      <c r="AA131" s="105"/>
      <c r="AB131" s="381"/>
      <c r="AC131" s="381"/>
      <c r="AD131" s="106"/>
      <c r="AE131" s="16"/>
      <c r="AF131" s="98"/>
    </row>
    <row r="132" spans="1:32" x14ac:dyDescent="0.25">
      <c r="A132" s="99"/>
      <c r="B132" s="105"/>
      <c r="C132" s="105"/>
      <c r="D132" s="381"/>
      <c r="E132" s="381"/>
      <c r="F132" s="106"/>
      <c r="G132" s="16"/>
      <c r="H132" s="98"/>
      <c r="I132" s="99"/>
      <c r="J132" s="105"/>
      <c r="K132" s="105"/>
      <c r="L132" s="381"/>
      <c r="M132" s="381"/>
      <c r="N132" s="106"/>
      <c r="O132" s="16"/>
      <c r="P132" s="98"/>
      <c r="Q132" s="99"/>
      <c r="R132" s="105"/>
      <c r="S132" s="105"/>
      <c r="T132" s="381"/>
      <c r="U132" s="381"/>
      <c r="V132" s="106"/>
      <c r="W132" s="16"/>
      <c r="X132" s="98"/>
      <c r="Y132" s="99"/>
      <c r="Z132" s="105"/>
      <c r="AA132" s="105"/>
      <c r="AB132" s="381"/>
      <c r="AC132" s="381"/>
      <c r="AD132" s="106"/>
      <c r="AE132" s="16"/>
      <c r="AF132" s="98"/>
    </row>
    <row r="133" spans="1:32" x14ac:dyDescent="0.25">
      <c r="A133" s="99"/>
      <c r="B133" s="105"/>
      <c r="C133" s="105"/>
      <c r="D133" s="381"/>
      <c r="E133" s="381"/>
      <c r="F133" s="106"/>
      <c r="G133" s="16"/>
      <c r="H133" s="98"/>
      <c r="I133" s="99"/>
      <c r="J133" s="105"/>
      <c r="K133" s="105"/>
      <c r="L133" s="381"/>
      <c r="M133" s="381"/>
      <c r="N133" s="106"/>
      <c r="O133" s="16"/>
      <c r="P133" s="98"/>
      <c r="Q133" s="99"/>
      <c r="R133" s="105"/>
      <c r="S133" s="105"/>
      <c r="T133" s="381"/>
      <c r="U133" s="381"/>
      <c r="V133" s="106"/>
      <c r="W133" s="16"/>
      <c r="X133" s="98"/>
      <c r="Y133" s="99"/>
      <c r="Z133" s="105"/>
      <c r="AA133" s="105"/>
      <c r="AB133" s="381"/>
      <c r="AC133" s="381"/>
      <c r="AD133" s="106"/>
      <c r="AE133" s="16"/>
      <c r="AF133" s="98"/>
    </row>
    <row r="134" spans="1:32" x14ac:dyDescent="0.25">
      <c r="A134" s="99"/>
      <c r="B134" s="105"/>
      <c r="C134" s="105"/>
      <c r="D134" s="381"/>
      <c r="E134" s="381"/>
      <c r="F134" s="106"/>
      <c r="G134" s="16"/>
      <c r="H134" s="98"/>
      <c r="I134" s="99"/>
      <c r="J134" s="105"/>
      <c r="K134" s="105"/>
      <c r="L134" s="381"/>
      <c r="M134" s="381"/>
      <c r="N134" s="106"/>
      <c r="O134" s="16"/>
      <c r="P134" s="98"/>
      <c r="Q134" s="99"/>
      <c r="R134" s="105"/>
      <c r="S134" s="105"/>
      <c r="T134" s="381"/>
      <c r="U134" s="381"/>
      <c r="V134" s="106"/>
      <c r="W134" s="16"/>
      <c r="X134" s="98"/>
      <c r="Y134" s="99"/>
      <c r="Z134" s="105"/>
      <c r="AA134" s="105"/>
      <c r="AB134" s="381"/>
      <c r="AC134" s="381"/>
      <c r="AD134" s="106"/>
      <c r="AE134" s="16"/>
      <c r="AF134" s="98"/>
    </row>
    <row r="135" spans="1:32" x14ac:dyDescent="0.25">
      <c r="A135" s="99"/>
      <c r="B135" s="105"/>
      <c r="C135" s="105"/>
      <c r="D135" s="381"/>
      <c r="E135" s="381"/>
      <c r="F135" s="106"/>
      <c r="G135" s="16"/>
      <c r="H135" s="98"/>
      <c r="I135" s="99"/>
      <c r="J135" s="105"/>
      <c r="K135" s="105"/>
      <c r="L135" s="381"/>
      <c r="M135" s="381"/>
      <c r="N135" s="106"/>
      <c r="O135" s="16"/>
      <c r="P135" s="98"/>
      <c r="Q135" s="99"/>
      <c r="R135" s="105"/>
      <c r="S135" s="105"/>
      <c r="T135" s="381"/>
      <c r="U135" s="381"/>
      <c r="V135" s="106"/>
      <c r="W135" s="16"/>
      <c r="X135" s="98"/>
      <c r="Y135" s="99"/>
      <c r="Z135" s="105"/>
      <c r="AA135" s="105"/>
      <c r="AB135" s="381"/>
      <c r="AC135" s="381"/>
      <c r="AD135" s="106"/>
      <c r="AE135" s="16"/>
      <c r="AF135" s="98"/>
    </row>
    <row r="136" spans="1:32" x14ac:dyDescent="0.25">
      <c r="A136" s="99"/>
      <c r="B136" s="105"/>
      <c r="C136" s="105"/>
      <c r="D136" s="381"/>
      <c r="E136" s="381"/>
      <c r="F136" s="106"/>
      <c r="G136" s="16"/>
      <c r="H136" s="98"/>
      <c r="I136" s="99"/>
      <c r="J136" s="105"/>
      <c r="K136" s="105"/>
      <c r="L136" s="381"/>
      <c r="M136" s="381"/>
      <c r="N136" s="106"/>
      <c r="O136" s="16"/>
      <c r="P136" s="98"/>
      <c r="Q136" s="99"/>
      <c r="R136" s="105"/>
      <c r="S136" s="105"/>
      <c r="T136" s="381"/>
      <c r="U136" s="381"/>
      <c r="V136" s="106"/>
      <c r="W136" s="16"/>
      <c r="X136" s="98"/>
      <c r="Y136" s="99"/>
      <c r="Z136" s="105"/>
      <c r="AA136" s="105"/>
      <c r="AB136" s="381"/>
      <c r="AC136" s="381"/>
      <c r="AD136" s="106"/>
      <c r="AE136" s="16"/>
      <c r="AF136" s="98"/>
    </row>
    <row r="137" spans="1:32" x14ac:dyDescent="0.25">
      <c r="A137" s="99"/>
      <c r="B137" s="105"/>
      <c r="C137" s="105"/>
      <c r="D137" s="381"/>
      <c r="E137" s="381"/>
      <c r="F137" s="106"/>
      <c r="G137" s="16"/>
      <c r="H137" s="98"/>
      <c r="I137" s="99"/>
      <c r="J137" s="105"/>
      <c r="K137" s="105"/>
      <c r="L137" s="381"/>
      <c r="M137" s="381"/>
      <c r="N137" s="106"/>
      <c r="O137" s="16"/>
      <c r="P137" s="98"/>
      <c r="Q137" s="99"/>
      <c r="R137" s="105"/>
      <c r="S137" s="105"/>
      <c r="T137" s="381"/>
      <c r="U137" s="381"/>
      <c r="V137" s="106"/>
      <c r="W137" s="16"/>
      <c r="X137" s="98"/>
      <c r="Y137" s="99"/>
      <c r="Z137" s="105"/>
      <c r="AA137" s="105"/>
      <c r="AB137" s="381"/>
      <c r="AC137" s="381"/>
      <c r="AD137" s="106"/>
      <c r="AE137" s="16"/>
      <c r="AF137" s="98"/>
    </row>
    <row r="138" spans="1:32" x14ac:dyDescent="0.25">
      <c r="A138" s="99"/>
      <c r="B138" s="105"/>
      <c r="C138" s="105"/>
      <c r="D138" s="381"/>
      <c r="E138" s="381"/>
      <c r="F138" s="106"/>
      <c r="G138" s="16"/>
      <c r="H138" s="98"/>
      <c r="I138" s="99"/>
      <c r="J138" s="105"/>
      <c r="K138" s="105"/>
      <c r="L138" s="381"/>
      <c r="M138" s="381"/>
      <c r="N138" s="106"/>
      <c r="O138" s="16"/>
      <c r="P138" s="98"/>
      <c r="Q138" s="99"/>
      <c r="R138" s="105"/>
      <c r="S138" s="105"/>
      <c r="T138" s="381"/>
      <c r="U138" s="381"/>
      <c r="V138" s="106"/>
      <c r="W138" s="16"/>
      <c r="X138" s="98"/>
      <c r="Y138" s="99"/>
      <c r="Z138" s="105"/>
      <c r="AA138" s="105"/>
      <c r="AB138" s="381"/>
      <c r="AC138" s="381"/>
      <c r="AD138" s="106"/>
      <c r="AE138" s="16"/>
      <c r="AF138" s="98"/>
    </row>
    <row r="139" spans="1:32" x14ac:dyDescent="0.25">
      <c r="A139" s="99"/>
      <c r="B139" s="105"/>
      <c r="C139" s="105"/>
      <c r="D139" s="381"/>
      <c r="E139" s="381"/>
      <c r="F139" s="106"/>
      <c r="G139" s="16"/>
      <c r="H139" s="98"/>
      <c r="I139" s="99"/>
      <c r="J139" s="105"/>
      <c r="K139" s="105"/>
      <c r="L139" s="381"/>
      <c r="M139" s="381"/>
      <c r="N139" s="106"/>
      <c r="O139" s="16"/>
      <c r="P139" s="98"/>
      <c r="Q139" s="99"/>
      <c r="R139" s="105"/>
      <c r="S139" s="105"/>
      <c r="T139" s="381"/>
      <c r="U139" s="381"/>
      <c r="V139" s="106"/>
      <c r="W139" s="16"/>
      <c r="X139" s="98"/>
      <c r="Y139" s="99"/>
      <c r="Z139" s="105"/>
      <c r="AA139" s="105"/>
      <c r="AB139" s="381"/>
      <c r="AC139" s="381"/>
      <c r="AD139" s="106"/>
      <c r="AE139" s="16"/>
      <c r="AF139" s="98"/>
    </row>
    <row r="140" spans="1:32" x14ac:dyDescent="0.25">
      <c r="A140" s="99"/>
      <c r="B140" s="105"/>
      <c r="C140" s="105"/>
      <c r="D140" s="381"/>
      <c r="E140" s="381"/>
      <c r="F140" s="106"/>
      <c r="G140" s="16"/>
      <c r="H140" s="98"/>
      <c r="I140" s="99"/>
      <c r="J140" s="105"/>
      <c r="K140" s="105"/>
      <c r="L140" s="381"/>
      <c r="M140" s="381"/>
      <c r="N140" s="106"/>
      <c r="O140" s="16"/>
      <c r="P140" s="98"/>
      <c r="Q140" s="99"/>
      <c r="R140" s="105"/>
      <c r="S140" s="105"/>
      <c r="T140" s="381"/>
      <c r="U140" s="381"/>
      <c r="V140" s="106"/>
      <c r="W140" s="16"/>
      <c r="X140" s="98"/>
      <c r="Y140" s="99"/>
      <c r="Z140" s="105"/>
      <c r="AA140" s="105"/>
      <c r="AB140" s="381"/>
      <c r="AC140" s="381"/>
      <c r="AD140" s="106"/>
      <c r="AE140" s="16"/>
      <c r="AF140" s="98"/>
    </row>
    <row r="141" spans="1:32" x14ac:dyDescent="0.25">
      <c r="A141" s="99"/>
      <c r="B141" s="105"/>
      <c r="C141" s="105"/>
      <c r="D141" s="381"/>
      <c r="E141" s="381"/>
      <c r="F141" s="106"/>
      <c r="G141" s="16"/>
      <c r="H141" s="98"/>
      <c r="I141" s="99"/>
      <c r="J141" s="105"/>
      <c r="K141" s="105"/>
      <c r="L141" s="381"/>
      <c r="M141" s="381"/>
      <c r="N141" s="106"/>
      <c r="O141" s="16"/>
      <c r="P141" s="98"/>
      <c r="Q141" s="99"/>
      <c r="R141" s="105"/>
      <c r="S141" s="105"/>
      <c r="T141" s="381"/>
      <c r="U141" s="381"/>
      <c r="V141" s="106"/>
      <c r="W141" s="16"/>
      <c r="X141" s="98"/>
      <c r="Y141" s="99"/>
      <c r="Z141" s="105"/>
      <c r="AA141" s="105"/>
      <c r="AB141" s="381"/>
      <c r="AC141" s="381"/>
      <c r="AD141" s="106"/>
      <c r="AE141" s="16"/>
      <c r="AF141" s="98"/>
    </row>
    <row r="142" spans="1:32" x14ac:dyDescent="0.25">
      <c r="A142" s="99"/>
      <c r="B142" s="105"/>
      <c r="C142" s="105"/>
      <c r="D142" s="381"/>
      <c r="E142" s="381"/>
      <c r="F142" s="106"/>
      <c r="G142" s="16"/>
      <c r="H142" s="98"/>
      <c r="I142" s="99"/>
      <c r="J142" s="105"/>
      <c r="K142" s="105"/>
      <c r="L142" s="381"/>
      <c r="M142" s="381"/>
      <c r="N142" s="106"/>
      <c r="O142" s="16"/>
      <c r="P142" s="98"/>
      <c r="Q142" s="99"/>
      <c r="R142" s="105"/>
      <c r="S142" s="105"/>
      <c r="T142" s="381"/>
      <c r="U142" s="381"/>
      <c r="V142" s="106"/>
      <c r="W142" s="16"/>
      <c r="X142" s="98"/>
      <c r="Y142" s="99"/>
      <c r="Z142" s="105"/>
      <c r="AA142" s="105"/>
      <c r="AB142" s="381"/>
      <c r="AC142" s="381"/>
      <c r="AD142" s="106"/>
      <c r="AE142" s="16"/>
      <c r="AF142" s="98"/>
    </row>
    <row r="143" spans="1:32" x14ac:dyDescent="0.25">
      <c r="A143" s="99"/>
      <c r="B143" s="105"/>
      <c r="C143" s="105"/>
      <c r="D143" s="381"/>
      <c r="E143" s="381"/>
      <c r="F143" s="106"/>
      <c r="G143" s="16"/>
      <c r="H143" s="98"/>
      <c r="I143" s="99"/>
      <c r="J143" s="105"/>
      <c r="K143" s="105"/>
      <c r="L143" s="381"/>
      <c r="M143" s="381"/>
      <c r="N143" s="106"/>
      <c r="O143" s="16"/>
      <c r="P143" s="98"/>
      <c r="Q143" s="99"/>
      <c r="R143" s="105"/>
      <c r="S143" s="105"/>
      <c r="T143" s="381"/>
      <c r="U143" s="381"/>
      <c r="V143" s="106"/>
      <c r="W143" s="16"/>
      <c r="X143" s="98"/>
      <c r="Y143" s="99"/>
      <c r="Z143" s="105"/>
      <c r="AA143" s="105"/>
      <c r="AB143" s="381"/>
      <c r="AC143" s="381"/>
      <c r="AD143" s="106"/>
      <c r="AE143" s="16"/>
      <c r="AF143" s="98"/>
    </row>
    <row r="144" spans="1:32" x14ac:dyDescent="0.25">
      <c r="A144" s="99"/>
      <c r="B144" s="105"/>
      <c r="C144" s="105"/>
      <c r="D144" s="381"/>
      <c r="E144" s="381"/>
      <c r="F144" s="106"/>
      <c r="G144" s="16"/>
      <c r="H144" s="98"/>
      <c r="I144" s="99"/>
      <c r="J144" s="105"/>
      <c r="K144" s="105"/>
      <c r="L144" s="381"/>
      <c r="M144" s="381"/>
      <c r="N144" s="106"/>
      <c r="O144" s="16"/>
      <c r="P144" s="98"/>
      <c r="Q144" s="99"/>
      <c r="R144" s="105"/>
      <c r="S144" s="105"/>
      <c r="T144" s="381"/>
      <c r="U144" s="381"/>
      <c r="V144" s="106"/>
      <c r="W144" s="16"/>
      <c r="X144" s="98"/>
      <c r="Y144" s="99"/>
      <c r="Z144" s="105"/>
      <c r="AA144" s="105"/>
      <c r="AB144" s="381"/>
      <c r="AC144" s="381"/>
      <c r="AD144" s="106"/>
      <c r="AE144" s="16"/>
      <c r="AF144" s="98"/>
    </row>
    <row r="145" spans="1:32" x14ac:dyDescent="0.25">
      <c r="A145" s="99"/>
      <c r="B145" s="105"/>
      <c r="C145" s="105"/>
      <c r="D145" s="381"/>
      <c r="E145" s="381"/>
      <c r="F145" s="106"/>
      <c r="G145" s="16"/>
      <c r="H145" s="98"/>
      <c r="I145" s="99"/>
      <c r="J145" s="105"/>
      <c r="K145" s="105"/>
      <c r="L145" s="381"/>
      <c r="M145" s="381"/>
      <c r="N145" s="106"/>
      <c r="O145" s="16"/>
      <c r="P145" s="98"/>
      <c r="Q145" s="99"/>
      <c r="R145" s="105"/>
      <c r="S145" s="105"/>
      <c r="T145" s="381"/>
      <c r="U145" s="381"/>
      <c r="V145" s="106"/>
      <c r="W145" s="16"/>
      <c r="X145" s="98"/>
      <c r="Y145" s="99"/>
      <c r="Z145" s="105"/>
      <c r="AA145" s="105"/>
      <c r="AB145" s="381"/>
      <c r="AC145" s="381"/>
      <c r="AD145" s="106"/>
      <c r="AE145" s="16"/>
      <c r="AF145" s="98"/>
    </row>
    <row r="146" spans="1:32" x14ac:dyDescent="0.25">
      <c r="A146" s="99"/>
      <c r="B146" s="105"/>
      <c r="C146" s="105"/>
      <c r="D146" s="381"/>
      <c r="E146" s="381"/>
      <c r="F146" s="106"/>
      <c r="G146" s="16"/>
      <c r="H146" s="98"/>
      <c r="I146" s="99"/>
      <c r="J146" s="105"/>
      <c r="K146" s="105"/>
      <c r="L146" s="381"/>
      <c r="M146" s="381"/>
      <c r="N146" s="106"/>
      <c r="O146" s="16"/>
      <c r="P146" s="98"/>
      <c r="Q146" s="99"/>
      <c r="R146" s="105"/>
      <c r="S146" s="105"/>
      <c r="T146" s="381"/>
      <c r="U146" s="381"/>
      <c r="V146" s="106"/>
      <c r="W146" s="16"/>
      <c r="X146" s="98"/>
      <c r="Y146" s="99"/>
      <c r="Z146" s="105"/>
      <c r="AA146" s="105"/>
      <c r="AB146" s="381"/>
      <c r="AC146" s="381"/>
      <c r="AD146" s="106"/>
      <c r="AE146" s="16"/>
      <c r="AF146" s="98"/>
    </row>
    <row r="147" spans="1:32" x14ac:dyDescent="0.25">
      <c r="A147" s="99"/>
      <c r="B147" s="105"/>
      <c r="C147" s="105"/>
      <c r="D147" s="381"/>
      <c r="E147" s="381"/>
      <c r="F147" s="106"/>
      <c r="G147" s="16"/>
      <c r="H147" s="98"/>
      <c r="I147" s="99"/>
      <c r="J147" s="105"/>
      <c r="K147" s="105"/>
      <c r="L147" s="381"/>
      <c r="M147" s="381"/>
      <c r="N147" s="106"/>
      <c r="O147" s="16"/>
      <c r="P147" s="98"/>
      <c r="Q147" s="99"/>
      <c r="R147" s="105"/>
      <c r="S147" s="105"/>
      <c r="T147" s="381"/>
      <c r="U147" s="381"/>
      <c r="V147" s="106"/>
      <c r="W147" s="16"/>
      <c r="X147" s="98"/>
      <c r="Y147" s="99"/>
      <c r="Z147" s="105"/>
      <c r="AA147" s="105"/>
      <c r="AB147" s="381"/>
      <c r="AC147" s="381"/>
      <c r="AD147" s="106"/>
      <c r="AE147" s="16"/>
      <c r="AF147" s="98"/>
    </row>
    <row r="148" spans="1:32" x14ac:dyDescent="0.25">
      <c r="A148" s="99"/>
      <c r="B148" s="105"/>
      <c r="C148" s="105"/>
      <c r="D148" s="381"/>
      <c r="E148" s="381"/>
      <c r="F148" s="106"/>
      <c r="G148" s="16"/>
      <c r="H148" s="98"/>
      <c r="I148" s="99"/>
      <c r="J148" s="105"/>
      <c r="K148" s="105"/>
      <c r="L148" s="381"/>
      <c r="M148" s="381"/>
      <c r="N148" s="106"/>
      <c r="O148" s="16"/>
      <c r="P148" s="98"/>
      <c r="Q148" s="99"/>
      <c r="R148" s="105"/>
      <c r="S148" s="105"/>
      <c r="T148" s="381"/>
      <c r="U148" s="381"/>
      <c r="V148" s="106"/>
      <c r="W148" s="16"/>
      <c r="X148" s="98"/>
      <c r="Y148" s="99"/>
      <c r="Z148" s="105"/>
      <c r="AA148" s="105"/>
      <c r="AB148" s="381"/>
      <c r="AC148" s="381"/>
      <c r="AD148" s="106"/>
      <c r="AE148" s="16"/>
      <c r="AF148" s="98"/>
    </row>
    <row r="149" spans="1:32" x14ac:dyDescent="0.25">
      <c r="A149" s="99"/>
      <c r="B149" s="105"/>
      <c r="C149" s="105"/>
      <c r="D149" s="381"/>
      <c r="E149" s="381"/>
      <c r="F149" s="106"/>
      <c r="G149" s="16"/>
      <c r="H149" s="98"/>
      <c r="I149" s="99"/>
      <c r="J149" s="105"/>
      <c r="K149" s="105"/>
      <c r="L149" s="381"/>
      <c r="M149" s="381"/>
      <c r="N149" s="106"/>
      <c r="O149" s="16"/>
      <c r="P149" s="98"/>
      <c r="Q149" s="99"/>
      <c r="R149" s="105"/>
      <c r="S149" s="105"/>
      <c r="T149" s="381"/>
      <c r="U149" s="381"/>
      <c r="V149" s="106"/>
      <c r="W149" s="16"/>
      <c r="X149" s="98"/>
      <c r="Y149" s="99"/>
      <c r="Z149" s="105"/>
      <c r="AA149" s="105"/>
      <c r="AB149" s="381"/>
      <c r="AC149" s="381"/>
      <c r="AD149" s="106"/>
      <c r="AE149" s="16"/>
      <c r="AF149" s="98"/>
    </row>
    <row r="150" spans="1:32" x14ac:dyDescent="0.25">
      <c r="A150" s="99"/>
      <c r="B150" s="105"/>
      <c r="C150" s="105"/>
      <c r="D150" s="381"/>
      <c r="E150" s="381"/>
      <c r="F150" s="106"/>
      <c r="G150" s="16"/>
      <c r="H150" s="98"/>
      <c r="I150" s="99"/>
      <c r="J150" s="105"/>
      <c r="K150" s="105"/>
      <c r="L150" s="381"/>
      <c r="M150" s="381"/>
      <c r="N150" s="106"/>
      <c r="O150" s="16"/>
      <c r="P150" s="98"/>
      <c r="Q150" s="99"/>
      <c r="R150" s="105"/>
      <c r="S150" s="105"/>
      <c r="T150" s="381"/>
      <c r="U150" s="381"/>
      <c r="V150" s="106"/>
      <c r="W150" s="16"/>
      <c r="X150" s="98"/>
      <c r="Y150" s="99"/>
      <c r="Z150" s="105"/>
      <c r="AA150" s="105"/>
      <c r="AB150" s="381"/>
      <c r="AC150" s="381"/>
      <c r="AD150" s="106"/>
      <c r="AE150" s="16"/>
      <c r="AF150" s="98"/>
    </row>
    <row r="151" spans="1:32" x14ac:dyDescent="0.25">
      <c r="A151" s="99"/>
      <c r="B151" s="105"/>
      <c r="C151" s="105"/>
      <c r="D151" s="381"/>
      <c r="E151" s="381"/>
      <c r="F151" s="106"/>
      <c r="G151" s="16"/>
      <c r="H151" s="98"/>
      <c r="I151" s="99"/>
      <c r="J151" s="105"/>
      <c r="K151" s="105"/>
      <c r="L151" s="381"/>
      <c r="M151" s="381"/>
      <c r="N151" s="106"/>
      <c r="O151" s="16"/>
      <c r="P151" s="98"/>
      <c r="Q151" s="99"/>
      <c r="R151" s="105"/>
      <c r="S151" s="105"/>
      <c r="T151" s="381"/>
      <c r="U151" s="381"/>
      <c r="V151" s="106"/>
      <c r="W151" s="16"/>
      <c r="X151" s="98"/>
      <c r="Y151" s="99"/>
      <c r="Z151" s="105"/>
      <c r="AA151" s="105"/>
      <c r="AB151" s="381"/>
      <c r="AC151" s="381"/>
      <c r="AD151" s="106"/>
      <c r="AE151" s="16"/>
      <c r="AF151" s="98"/>
    </row>
    <row r="152" spans="1:32" ht="15.75" customHeight="1" thickBot="1" x14ac:dyDescent="0.3">
      <c r="A152" s="99"/>
      <c r="B152" s="92"/>
      <c r="C152" s="92"/>
      <c r="D152" s="384"/>
      <c r="E152" s="384"/>
      <c r="F152" s="92"/>
      <c r="G152" s="16"/>
      <c r="H152" s="98"/>
      <c r="I152" s="99"/>
      <c r="J152" s="92"/>
      <c r="K152" s="92"/>
      <c r="L152" s="384"/>
      <c r="M152" s="384"/>
      <c r="N152" s="92"/>
      <c r="O152" s="16"/>
      <c r="P152" s="98"/>
      <c r="Q152" s="99"/>
      <c r="R152" s="92"/>
      <c r="S152" s="92"/>
      <c r="T152" s="384"/>
      <c r="U152" s="384"/>
      <c r="V152" s="92"/>
      <c r="W152" s="16"/>
      <c r="X152" s="98"/>
      <c r="Y152" s="99"/>
      <c r="Z152" s="92"/>
      <c r="AA152" s="92"/>
      <c r="AB152" s="384"/>
      <c r="AC152" s="384"/>
      <c r="AD152" s="92"/>
      <c r="AE152" s="16"/>
      <c r="AF152" s="98"/>
    </row>
    <row r="153" spans="1:32" ht="13.2" thickTop="1" thickBot="1" x14ac:dyDescent="0.3">
      <c r="A153" s="107"/>
      <c r="B153" s="108"/>
      <c r="C153" s="108"/>
      <c r="D153" s="385" t="s">
        <v>97</v>
      </c>
      <c r="E153" s="385"/>
      <c r="F153" s="164">
        <f>SUM(F15:F152)</f>
        <v>0</v>
      </c>
      <c r="G153" s="108"/>
      <c r="H153" s="109"/>
      <c r="I153" s="107"/>
      <c r="J153" s="108"/>
      <c r="K153" s="108"/>
      <c r="L153" s="385" t="s">
        <v>98</v>
      </c>
      <c r="M153" s="385"/>
      <c r="N153" s="164">
        <f>SUM(N15:N152)</f>
        <v>0</v>
      </c>
      <c r="O153" s="108"/>
      <c r="P153" s="109"/>
      <c r="Q153" s="107"/>
      <c r="R153" s="108"/>
      <c r="S153" s="108"/>
      <c r="T153" s="385" t="s">
        <v>99</v>
      </c>
      <c r="U153" s="385"/>
      <c r="V153" s="164">
        <f>SUM(V15:V152)</f>
        <v>0</v>
      </c>
      <c r="W153" s="108"/>
      <c r="X153" s="109"/>
      <c r="Y153" s="107"/>
      <c r="Z153" s="108"/>
      <c r="AA153" s="108"/>
      <c r="AB153" s="385" t="s">
        <v>100</v>
      </c>
      <c r="AC153" s="385"/>
      <c r="AD153" s="164">
        <f>SUM(AD15:AD152)</f>
        <v>0</v>
      </c>
      <c r="AE153" s="108"/>
      <c r="AF153" s="109"/>
    </row>
  </sheetData>
  <sheetProtection algorithmName="SHA-512" hashValue="dVuwT+nA9VEO4dusc68vayNgvOz5ZHF0N6W/AwcOqFc3be+7P7EO2is4NV4DDE53OwvRmINaWRuKcUSPP6Ae0A==" saltValue="ay1JF17jH0RPEjWjj+5yrw==" spinCount="100000" sheet="1" selectLockedCells="1"/>
  <mergeCells count="620">
    <mergeCell ref="D151:E151"/>
    <mergeCell ref="L151:M151"/>
    <mergeCell ref="T151:U151"/>
    <mergeCell ref="AB151:AC151"/>
    <mergeCell ref="D148:E148"/>
    <mergeCell ref="L148:M148"/>
    <mergeCell ref="T148:U148"/>
    <mergeCell ref="AB148:AC148"/>
    <mergeCell ref="D149:E149"/>
    <mergeCell ref="L149:M149"/>
    <mergeCell ref="T149:U149"/>
    <mergeCell ref="AB149:AC149"/>
    <mergeCell ref="D150:E150"/>
    <mergeCell ref="L150:M150"/>
    <mergeCell ref="T150:U150"/>
    <mergeCell ref="AB150:AC150"/>
    <mergeCell ref="D145:E145"/>
    <mergeCell ref="L145:M145"/>
    <mergeCell ref="T145:U145"/>
    <mergeCell ref="AB145:AC145"/>
    <mergeCell ref="D146:E146"/>
    <mergeCell ref="L146:M146"/>
    <mergeCell ref="T146:U146"/>
    <mergeCell ref="AB146:AC146"/>
    <mergeCell ref="D147:E147"/>
    <mergeCell ref="L147:M147"/>
    <mergeCell ref="T147:U147"/>
    <mergeCell ref="AB147:AC147"/>
    <mergeCell ref="D142:E142"/>
    <mergeCell ref="L142:M142"/>
    <mergeCell ref="T142:U142"/>
    <mergeCell ref="AB142:AC142"/>
    <mergeCell ref="D143:E143"/>
    <mergeCell ref="L143:M143"/>
    <mergeCell ref="T143:U143"/>
    <mergeCell ref="AB143:AC143"/>
    <mergeCell ref="D144:E144"/>
    <mergeCell ref="L144:M144"/>
    <mergeCell ref="T144:U144"/>
    <mergeCell ref="AB144:AC144"/>
    <mergeCell ref="D139:E139"/>
    <mergeCell ref="L139:M139"/>
    <mergeCell ref="T139:U139"/>
    <mergeCell ref="AB139:AC139"/>
    <mergeCell ref="D140:E140"/>
    <mergeCell ref="L140:M140"/>
    <mergeCell ref="T140:U140"/>
    <mergeCell ref="AB140:AC140"/>
    <mergeCell ref="D141:E141"/>
    <mergeCell ref="L141:M141"/>
    <mergeCell ref="T141:U141"/>
    <mergeCell ref="AB141:AC141"/>
    <mergeCell ref="D136:E136"/>
    <mergeCell ref="L136:M136"/>
    <mergeCell ref="T136:U136"/>
    <mergeCell ref="AB136:AC136"/>
    <mergeCell ref="D137:E137"/>
    <mergeCell ref="L137:M137"/>
    <mergeCell ref="T137:U137"/>
    <mergeCell ref="AB137:AC137"/>
    <mergeCell ref="D138:E138"/>
    <mergeCell ref="L138:M138"/>
    <mergeCell ref="T138:U138"/>
    <mergeCell ref="AB138:AC138"/>
    <mergeCell ref="D133:E133"/>
    <mergeCell ref="L133:M133"/>
    <mergeCell ref="T133:U133"/>
    <mergeCell ref="AB133:AC133"/>
    <mergeCell ref="D134:E134"/>
    <mergeCell ref="L134:M134"/>
    <mergeCell ref="T134:U134"/>
    <mergeCell ref="AB134:AC134"/>
    <mergeCell ref="D135:E135"/>
    <mergeCell ref="L135:M135"/>
    <mergeCell ref="T135:U135"/>
    <mergeCell ref="AB135:AC135"/>
    <mergeCell ref="D130:E130"/>
    <mergeCell ref="L130:M130"/>
    <mergeCell ref="T130:U130"/>
    <mergeCell ref="AB130:AC130"/>
    <mergeCell ref="D131:E131"/>
    <mergeCell ref="L131:M131"/>
    <mergeCell ref="T131:U131"/>
    <mergeCell ref="AB131:AC131"/>
    <mergeCell ref="D132:E132"/>
    <mergeCell ref="L132:M132"/>
    <mergeCell ref="T132:U132"/>
    <mergeCell ref="AB132:AC132"/>
    <mergeCell ref="D127:E127"/>
    <mergeCell ref="L127:M127"/>
    <mergeCell ref="T127:U127"/>
    <mergeCell ref="AB127:AC127"/>
    <mergeCell ref="D128:E128"/>
    <mergeCell ref="L128:M128"/>
    <mergeCell ref="T128:U128"/>
    <mergeCell ref="AB128:AC128"/>
    <mergeCell ref="D129:E129"/>
    <mergeCell ref="L129:M129"/>
    <mergeCell ref="T129:U129"/>
    <mergeCell ref="AB129:AC129"/>
    <mergeCell ref="D124:E124"/>
    <mergeCell ref="L124:M124"/>
    <mergeCell ref="T124:U124"/>
    <mergeCell ref="AB124:AC124"/>
    <mergeCell ref="D125:E125"/>
    <mergeCell ref="L125:M125"/>
    <mergeCell ref="T125:U125"/>
    <mergeCell ref="AB125:AC125"/>
    <mergeCell ref="D126:E126"/>
    <mergeCell ref="L126:M126"/>
    <mergeCell ref="T126:U126"/>
    <mergeCell ref="AB126:AC126"/>
    <mergeCell ref="D121:E121"/>
    <mergeCell ref="L121:M121"/>
    <mergeCell ref="T121:U121"/>
    <mergeCell ref="AB121:AC121"/>
    <mergeCell ref="D122:E122"/>
    <mergeCell ref="L122:M122"/>
    <mergeCell ref="T122:U122"/>
    <mergeCell ref="AB122:AC122"/>
    <mergeCell ref="D123:E123"/>
    <mergeCell ref="L123:M123"/>
    <mergeCell ref="T123:U123"/>
    <mergeCell ref="AB123:AC123"/>
    <mergeCell ref="D118:E118"/>
    <mergeCell ref="L118:M118"/>
    <mergeCell ref="T118:U118"/>
    <mergeCell ref="AB118:AC118"/>
    <mergeCell ref="D119:E119"/>
    <mergeCell ref="L119:M119"/>
    <mergeCell ref="T119:U119"/>
    <mergeCell ref="AB119:AC119"/>
    <mergeCell ref="D120:E120"/>
    <mergeCell ref="L120:M120"/>
    <mergeCell ref="T120:U120"/>
    <mergeCell ref="AB120:AC120"/>
    <mergeCell ref="D115:E115"/>
    <mergeCell ref="L115:M115"/>
    <mergeCell ref="T115:U115"/>
    <mergeCell ref="AB115:AC115"/>
    <mergeCell ref="D116:E116"/>
    <mergeCell ref="L116:M116"/>
    <mergeCell ref="T116:U116"/>
    <mergeCell ref="AB116:AC116"/>
    <mergeCell ref="D117:E117"/>
    <mergeCell ref="L117:M117"/>
    <mergeCell ref="T117:U117"/>
    <mergeCell ref="AB117:AC117"/>
    <mergeCell ref="D112:E112"/>
    <mergeCell ref="L112:M112"/>
    <mergeCell ref="T112:U112"/>
    <mergeCell ref="AB112:AC112"/>
    <mergeCell ref="D113:E113"/>
    <mergeCell ref="L113:M113"/>
    <mergeCell ref="T113:U113"/>
    <mergeCell ref="AB113:AC113"/>
    <mergeCell ref="D114:E114"/>
    <mergeCell ref="L114:M114"/>
    <mergeCell ref="T114:U114"/>
    <mergeCell ref="AB114:AC114"/>
    <mergeCell ref="D109:E109"/>
    <mergeCell ref="L109:M109"/>
    <mergeCell ref="T109:U109"/>
    <mergeCell ref="AB109:AC109"/>
    <mergeCell ref="D110:E110"/>
    <mergeCell ref="L110:M110"/>
    <mergeCell ref="T110:U110"/>
    <mergeCell ref="AB110:AC110"/>
    <mergeCell ref="D111:E111"/>
    <mergeCell ref="L111:M111"/>
    <mergeCell ref="T111:U111"/>
    <mergeCell ref="AB111:AC111"/>
    <mergeCell ref="D106:E106"/>
    <mergeCell ref="L106:M106"/>
    <mergeCell ref="T106:U106"/>
    <mergeCell ref="AB106:AC106"/>
    <mergeCell ref="D107:E107"/>
    <mergeCell ref="L107:M107"/>
    <mergeCell ref="T107:U107"/>
    <mergeCell ref="AB107:AC107"/>
    <mergeCell ref="D108:E108"/>
    <mergeCell ref="L108:M108"/>
    <mergeCell ref="T108:U108"/>
    <mergeCell ref="AB108:AC108"/>
    <mergeCell ref="D103:E103"/>
    <mergeCell ref="L103:M103"/>
    <mergeCell ref="T103:U103"/>
    <mergeCell ref="AB103:AC103"/>
    <mergeCell ref="D104:E104"/>
    <mergeCell ref="L104:M104"/>
    <mergeCell ref="T104:U104"/>
    <mergeCell ref="AB104:AC104"/>
    <mergeCell ref="D105:E105"/>
    <mergeCell ref="L105:M105"/>
    <mergeCell ref="T105:U105"/>
    <mergeCell ref="AB105:AC105"/>
    <mergeCell ref="D100:E100"/>
    <mergeCell ref="L100:M100"/>
    <mergeCell ref="T100:U100"/>
    <mergeCell ref="AB100:AC100"/>
    <mergeCell ref="D101:E101"/>
    <mergeCell ref="L101:M101"/>
    <mergeCell ref="T101:U101"/>
    <mergeCell ref="AB101:AC101"/>
    <mergeCell ref="D102:E102"/>
    <mergeCell ref="L102:M102"/>
    <mergeCell ref="T102:U102"/>
    <mergeCell ref="AB102:AC102"/>
    <mergeCell ref="D97:E97"/>
    <mergeCell ref="L97:M97"/>
    <mergeCell ref="T97:U97"/>
    <mergeCell ref="AB97:AC97"/>
    <mergeCell ref="D98:E98"/>
    <mergeCell ref="L98:M98"/>
    <mergeCell ref="T98:U98"/>
    <mergeCell ref="AB98:AC98"/>
    <mergeCell ref="D99:E99"/>
    <mergeCell ref="L99:M99"/>
    <mergeCell ref="T99:U99"/>
    <mergeCell ref="AB99:AC99"/>
    <mergeCell ref="D94:E94"/>
    <mergeCell ref="L94:M94"/>
    <mergeCell ref="T94:U94"/>
    <mergeCell ref="AB94:AC94"/>
    <mergeCell ref="D95:E95"/>
    <mergeCell ref="L95:M95"/>
    <mergeCell ref="T95:U95"/>
    <mergeCell ref="AB95:AC95"/>
    <mergeCell ref="D96:E96"/>
    <mergeCell ref="L96:M96"/>
    <mergeCell ref="T96:U96"/>
    <mergeCell ref="AB96:AC96"/>
    <mergeCell ref="D91:E91"/>
    <mergeCell ref="L91:M91"/>
    <mergeCell ref="T91:U91"/>
    <mergeCell ref="AB91:AC91"/>
    <mergeCell ref="D92:E92"/>
    <mergeCell ref="L92:M92"/>
    <mergeCell ref="T92:U92"/>
    <mergeCell ref="AB92:AC92"/>
    <mergeCell ref="D93:E93"/>
    <mergeCell ref="L93:M93"/>
    <mergeCell ref="T93:U93"/>
    <mergeCell ref="AB93:AC93"/>
    <mergeCell ref="D88:E88"/>
    <mergeCell ref="L88:M88"/>
    <mergeCell ref="T88:U88"/>
    <mergeCell ref="AB88:AC88"/>
    <mergeCell ref="D89:E89"/>
    <mergeCell ref="L89:M89"/>
    <mergeCell ref="T89:U89"/>
    <mergeCell ref="AB89:AC89"/>
    <mergeCell ref="D90:E90"/>
    <mergeCell ref="L90:M90"/>
    <mergeCell ref="T90:U90"/>
    <mergeCell ref="AB90:AC90"/>
    <mergeCell ref="D85:E85"/>
    <mergeCell ref="L85:M85"/>
    <mergeCell ref="T85:U85"/>
    <mergeCell ref="AB85:AC85"/>
    <mergeCell ref="D86:E86"/>
    <mergeCell ref="L86:M86"/>
    <mergeCell ref="T86:U86"/>
    <mergeCell ref="AB86:AC86"/>
    <mergeCell ref="D87:E87"/>
    <mergeCell ref="L87:M87"/>
    <mergeCell ref="T87:U87"/>
    <mergeCell ref="AB87:AC87"/>
    <mergeCell ref="D82:E82"/>
    <mergeCell ref="L82:M82"/>
    <mergeCell ref="T82:U82"/>
    <mergeCell ref="AB82:AC82"/>
    <mergeCell ref="D83:E83"/>
    <mergeCell ref="L83:M83"/>
    <mergeCell ref="T83:U83"/>
    <mergeCell ref="AB83:AC83"/>
    <mergeCell ref="D84:E84"/>
    <mergeCell ref="L84:M84"/>
    <mergeCell ref="T84:U84"/>
    <mergeCell ref="AB84:AC84"/>
    <mergeCell ref="D79:E79"/>
    <mergeCell ref="L79:M79"/>
    <mergeCell ref="T79:U79"/>
    <mergeCell ref="AB79:AC79"/>
    <mergeCell ref="D80:E80"/>
    <mergeCell ref="L80:M80"/>
    <mergeCell ref="T80:U80"/>
    <mergeCell ref="AB80:AC80"/>
    <mergeCell ref="D81:E81"/>
    <mergeCell ref="L81:M81"/>
    <mergeCell ref="T81:U81"/>
    <mergeCell ref="AB81:AC81"/>
    <mergeCell ref="D76:E76"/>
    <mergeCell ref="L76:M76"/>
    <mergeCell ref="T76:U76"/>
    <mergeCell ref="AB76:AC76"/>
    <mergeCell ref="D77:E77"/>
    <mergeCell ref="L77:M77"/>
    <mergeCell ref="T77:U77"/>
    <mergeCell ref="AB77:AC77"/>
    <mergeCell ref="D78:E78"/>
    <mergeCell ref="L78:M78"/>
    <mergeCell ref="T78:U78"/>
    <mergeCell ref="AB78:AC78"/>
    <mergeCell ref="D73:E73"/>
    <mergeCell ref="L73:M73"/>
    <mergeCell ref="T73:U73"/>
    <mergeCell ref="AB73:AC73"/>
    <mergeCell ref="D74:E74"/>
    <mergeCell ref="L74:M74"/>
    <mergeCell ref="T74:U74"/>
    <mergeCell ref="AB74:AC74"/>
    <mergeCell ref="D75:E75"/>
    <mergeCell ref="L75:M75"/>
    <mergeCell ref="T75:U75"/>
    <mergeCell ref="AB75:AC75"/>
    <mergeCell ref="D70:E70"/>
    <mergeCell ref="L70:M70"/>
    <mergeCell ref="T70:U70"/>
    <mergeCell ref="AB70:AC70"/>
    <mergeCell ref="D71:E71"/>
    <mergeCell ref="L71:M71"/>
    <mergeCell ref="T71:U71"/>
    <mergeCell ref="AB71:AC71"/>
    <mergeCell ref="D72:E72"/>
    <mergeCell ref="L72:M72"/>
    <mergeCell ref="T72:U72"/>
    <mergeCell ref="AB72:AC72"/>
    <mergeCell ref="L67:M67"/>
    <mergeCell ref="T67:U67"/>
    <mergeCell ref="AB67:AC67"/>
    <mergeCell ref="D68:E68"/>
    <mergeCell ref="L68:M68"/>
    <mergeCell ref="T68:U68"/>
    <mergeCell ref="AB68:AC68"/>
    <mergeCell ref="D69:E69"/>
    <mergeCell ref="L69:M69"/>
    <mergeCell ref="T69:U69"/>
    <mergeCell ref="AB69:AC69"/>
    <mergeCell ref="L64:M64"/>
    <mergeCell ref="T64:U64"/>
    <mergeCell ref="AB64:AC64"/>
    <mergeCell ref="D65:E65"/>
    <mergeCell ref="L65:M65"/>
    <mergeCell ref="T65:U65"/>
    <mergeCell ref="AB65:AC65"/>
    <mergeCell ref="D66:E66"/>
    <mergeCell ref="L66:M66"/>
    <mergeCell ref="T66:U66"/>
    <mergeCell ref="AB66:AC66"/>
    <mergeCell ref="L61:M61"/>
    <mergeCell ref="T61:U61"/>
    <mergeCell ref="AB61:AC61"/>
    <mergeCell ref="D62:E62"/>
    <mergeCell ref="L62:M62"/>
    <mergeCell ref="T62:U62"/>
    <mergeCell ref="AB62:AC62"/>
    <mergeCell ref="D63:E63"/>
    <mergeCell ref="L63:M63"/>
    <mergeCell ref="T63:U63"/>
    <mergeCell ref="AB63:AC63"/>
    <mergeCell ref="L58:M58"/>
    <mergeCell ref="T58:U58"/>
    <mergeCell ref="AB58:AC58"/>
    <mergeCell ref="D59:E59"/>
    <mergeCell ref="L59:M59"/>
    <mergeCell ref="T59:U59"/>
    <mergeCell ref="AB59:AC59"/>
    <mergeCell ref="D60:E60"/>
    <mergeCell ref="L60:M60"/>
    <mergeCell ref="T60:U60"/>
    <mergeCell ref="AB60:AC60"/>
    <mergeCell ref="D36:E36"/>
    <mergeCell ref="D37:E37"/>
    <mergeCell ref="D38:E38"/>
    <mergeCell ref="D39:E39"/>
    <mergeCell ref="AB28:AC28"/>
    <mergeCell ref="AB29:AC29"/>
    <mergeCell ref="AB30:AC30"/>
    <mergeCell ref="AB31:AC31"/>
    <mergeCell ref="AB32:AC32"/>
    <mergeCell ref="AB33:AC33"/>
    <mergeCell ref="AB34:AC34"/>
    <mergeCell ref="AB35:AC35"/>
    <mergeCell ref="L32:M32"/>
    <mergeCell ref="L33:M33"/>
    <mergeCell ref="L34:M34"/>
    <mergeCell ref="D34:E34"/>
    <mergeCell ref="D35:E35"/>
    <mergeCell ref="L29:M29"/>
    <mergeCell ref="L30:M30"/>
    <mergeCell ref="L31:M31"/>
    <mergeCell ref="T29:U29"/>
    <mergeCell ref="T30:U30"/>
    <mergeCell ref="T31:U31"/>
    <mergeCell ref="T32:U32"/>
    <mergeCell ref="D153:E153"/>
    <mergeCell ref="D40:E40"/>
    <mergeCell ref="D41:E41"/>
    <mergeCell ref="D51:E51"/>
    <mergeCell ref="D52:E52"/>
    <mergeCell ref="D53:E53"/>
    <mergeCell ref="D54:E54"/>
    <mergeCell ref="D49:E49"/>
    <mergeCell ref="D50:E50"/>
    <mergeCell ref="D44:E44"/>
    <mergeCell ref="D45:E45"/>
    <mergeCell ref="D42:E42"/>
    <mergeCell ref="D47:E47"/>
    <mergeCell ref="D48:E48"/>
    <mergeCell ref="D46:E46"/>
    <mergeCell ref="D43:E43"/>
    <mergeCell ref="D152:E152"/>
    <mergeCell ref="D55:E55"/>
    <mergeCell ref="D56:E56"/>
    <mergeCell ref="D57:E57"/>
    <mergeCell ref="D58:E58"/>
    <mergeCell ref="D61:E61"/>
    <mergeCell ref="D64:E64"/>
    <mergeCell ref="D67:E67"/>
    <mergeCell ref="A3:B3"/>
    <mergeCell ref="D25:E25"/>
    <mergeCell ref="A1:B1"/>
    <mergeCell ref="A6:B6"/>
    <mergeCell ref="D8:E8"/>
    <mergeCell ref="D10:E10"/>
    <mergeCell ref="D12:E12"/>
    <mergeCell ref="G3:H3"/>
    <mergeCell ref="G4:H4"/>
    <mergeCell ref="E3:F3"/>
    <mergeCell ref="E4:F4"/>
    <mergeCell ref="C3:D3"/>
    <mergeCell ref="C4:D4"/>
    <mergeCell ref="E6:F6"/>
    <mergeCell ref="C6:D6"/>
    <mergeCell ref="D17:E17"/>
    <mergeCell ref="D18:E18"/>
    <mergeCell ref="D31:E31"/>
    <mergeCell ref="D32:E32"/>
    <mergeCell ref="D33:E33"/>
    <mergeCell ref="D26:E26"/>
    <mergeCell ref="D27:E27"/>
    <mergeCell ref="D28:E28"/>
    <mergeCell ref="D29:E29"/>
    <mergeCell ref="D30:E30"/>
    <mergeCell ref="A4:B4"/>
    <mergeCell ref="D16:E16"/>
    <mergeCell ref="D14:E14"/>
    <mergeCell ref="D15:E15"/>
    <mergeCell ref="D20:E20"/>
    <mergeCell ref="L20:M20"/>
    <mergeCell ref="L17:M17"/>
    <mergeCell ref="L18:M18"/>
    <mergeCell ref="D21:E21"/>
    <mergeCell ref="D22:E22"/>
    <mergeCell ref="D23:E23"/>
    <mergeCell ref="D24:E24"/>
    <mergeCell ref="Q1:R1"/>
    <mergeCell ref="Q3:R3"/>
    <mergeCell ref="D19:E19"/>
    <mergeCell ref="K6:L6"/>
    <mergeCell ref="M6:N6"/>
    <mergeCell ref="L14:M14"/>
    <mergeCell ref="L15:M15"/>
    <mergeCell ref="L16:M16"/>
    <mergeCell ref="L10:M10"/>
    <mergeCell ref="L12:M12"/>
    <mergeCell ref="I1:J1"/>
    <mergeCell ref="I3:J3"/>
    <mergeCell ref="I6:J6"/>
    <mergeCell ref="Q4:R4"/>
    <mergeCell ref="L21:M21"/>
    <mergeCell ref="L22:M22"/>
    <mergeCell ref="K3:L3"/>
    <mergeCell ref="M3:N3"/>
    <mergeCell ref="O3:P3"/>
    <mergeCell ref="I4:J4"/>
    <mergeCell ref="K4:L4"/>
    <mergeCell ref="M4:N4"/>
    <mergeCell ref="O4:P4"/>
    <mergeCell ref="L8:M8"/>
    <mergeCell ref="L19:M19"/>
    <mergeCell ref="AA3:AB3"/>
    <mergeCell ref="AC3:AD3"/>
    <mergeCell ref="S3:T3"/>
    <mergeCell ref="Q6:R6"/>
    <mergeCell ref="S6:T6"/>
    <mergeCell ref="U3:V3"/>
    <mergeCell ref="L48:M48"/>
    <mergeCell ref="L42:M42"/>
    <mergeCell ref="U6:V6"/>
    <mergeCell ref="T14:U14"/>
    <mergeCell ref="T15:U15"/>
    <mergeCell ref="T16:U16"/>
    <mergeCell ref="T43:U43"/>
    <mergeCell ref="T44:U44"/>
    <mergeCell ref="T21:U21"/>
    <mergeCell ref="T22:U22"/>
    <mergeCell ref="T23:U23"/>
    <mergeCell ref="T24:U24"/>
    <mergeCell ref="T25:U25"/>
    <mergeCell ref="T26:U26"/>
    <mergeCell ref="T27:U27"/>
    <mergeCell ref="T28:U28"/>
    <mergeCell ref="L44:M44"/>
    <mergeCell ref="L45:M45"/>
    <mergeCell ref="AA6:AB6"/>
    <mergeCell ref="Y1:Z1"/>
    <mergeCell ref="Y3:Z3"/>
    <mergeCell ref="Y6:Z6"/>
    <mergeCell ref="T46:U46"/>
    <mergeCell ref="T47:U47"/>
    <mergeCell ref="T48:U48"/>
    <mergeCell ref="T40:U40"/>
    <mergeCell ref="T41:U41"/>
    <mergeCell ref="T42:U42"/>
    <mergeCell ref="W3:X3"/>
    <mergeCell ref="T45:U45"/>
    <mergeCell ref="T33:U33"/>
    <mergeCell ref="T34:U34"/>
    <mergeCell ref="T35:U35"/>
    <mergeCell ref="T36:U36"/>
    <mergeCell ref="T37:U37"/>
    <mergeCell ref="T38:U38"/>
    <mergeCell ref="Y4:Z4"/>
    <mergeCell ref="T20:U20"/>
    <mergeCell ref="AC6:AD6"/>
    <mergeCell ref="AB14:AC14"/>
    <mergeCell ref="AB15:AC15"/>
    <mergeCell ref="AB16:AC16"/>
    <mergeCell ref="T39:U39"/>
    <mergeCell ref="S4:T4"/>
    <mergeCell ref="U4:V4"/>
    <mergeCell ref="W4:X4"/>
    <mergeCell ref="T17:U17"/>
    <mergeCell ref="T18:U18"/>
    <mergeCell ref="T19:U19"/>
    <mergeCell ref="T8:U8"/>
    <mergeCell ref="T10:U10"/>
    <mergeCell ref="T12:U12"/>
    <mergeCell ref="AA4:AB4"/>
    <mergeCell ref="AC4:AD4"/>
    <mergeCell ref="AE3:AF3"/>
    <mergeCell ref="AB39:AC39"/>
    <mergeCell ref="AB49:AC49"/>
    <mergeCell ref="AB50:AC50"/>
    <mergeCell ref="AB40:AC40"/>
    <mergeCell ref="AB41:AC41"/>
    <mergeCell ref="AB36:AC36"/>
    <mergeCell ref="AB37:AC37"/>
    <mergeCell ref="AB38:AC38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8:AC8"/>
    <mergeCell ref="AB10:AC10"/>
    <mergeCell ref="AB12:AC12"/>
    <mergeCell ref="AE4:AF4"/>
    <mergeCell ref="AB54:AC54"/>
    <mergeCell ref="AB153:AC153"/>
    <mergeCell ref="AB48:AC48"/>
    <mergeCell ref="AB42:AC42"/>
    <mergeCell ref="AB46:AC46"/>
    <mergeCell ref="AB44:AC44"/>
    <mergeCell ref="AB45:AC45"/>
    <mergeCell ref="AB47:AC47"/>
    <mergeCell ref="AB43:AC43"/>
    <mergeCell ref="AB152:AC152"/>
    <mergeCell ref="AB52:AC52"/>
    <mergeCell ref="AB53:AC53"/>
    <mergeCell ref="AB51:AC51"/>
    <mergeCell ref="AB55:AC55"/>
    <mergeCell ref="AB56:AC56"/>
    <mergeCell ref="AB57:AC57"/>
    <mergeCell ref="T54:U54"/>
    <mergeCell ref="T153:U153"/>
    <mergeCell ref="L53:M53"/>
    <mergeCell ref="L54:M54"/>
    <mergeCell ref="L153:M153"/>
    <mergeCell ref="L49:M49"/>
    <mergeCell ref="L50:M50"/>
    <mergeCell ref="L46:M46"/>
    <mergeCell ref="L47:M47"/>
    <mergeCell ref="L152:M152"/>
    <mergeCell ref="T152:U152"/>
    <mergeCell ref="L51:M51"/>
    <mergeCell ref="L52:M52"/>
    <mergeCell ref="T51:U51"/>
    <mergeCell ref="T52:U52"/>
    <mergeCell ref="T53:U53"/>
    <mergeCell ref="T49:U49"/>
    <mergeCell ref="T50:U50"/>
    <mergeCell ref="L55:M55"/>
    <mergeCell ref="T55:U55"/>
    <mergeCell ref="L56:M56"/>
    <mergeCell ref="T56:U56"/>
    <mergeCell ref="L57:M57"/>
    <mergeCell ref="T57:U57"/>
    <mergeCell ref="L23:M23"/>
    <mergeCell ref="L24:M24"/>
    <mergeCell ref="L25:M25"/>
    <mergeCell ref="L26:M26"/>
    <mergeCell ref="L27:M27"/>
    <mergeCell ref="L28:M28"/>
    <mergeCell ref="L43:M43"/>
    <mergeCell ref="L35:M35"/>
    <mergeCell ref="L36:M36"/>
    <mergeCell ref="L37:M37"/>
    <mergeCell ref="L38:M38"/>
    <mergeCell ref="L39:M39"/>
    <mergeCell ref="L40:M40"/>
    <mergeCell ref="L41:M41"/>
  </mergeCells>
  <pageMargins left="0.7" right="0.7" top="0.75" bottom="0.7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F55"/>
  <sheetViews>
    <sheetView showWhiteSpace="0" zoomScaleNormal="100" zoomScaleSheetLayoutView="112" workbookViewId="0">
      <selection activeCell="F16" sqref="F16"/>
    </sheetView>
  </sheetViews>
  <sheetFormatPr defaultColWidth="9.109375" defaultRowHeight="12" x14ac:dyDescent="0.25"/>
  <cols>
    <col min="1" max="1" width="7.88671875" style="14" customWidth="1"/>
    <col min="2" max="3" width="11.6640625" style="14" customWidth="1"/>
    <col min="4" max="4" width="14" style="14" customWidth="1"/>
    <col min="5" max="5" width="11.6640625" style="14" customWidth="1"/>
    <col min="6" max="6" width="12.44140625" style="14" customWidth="1"/>
    <col min="7" max="7" width="10.88671875" style="14" customWidth="1"/>
    <col min="8" max="8" width="9.109375" style="14"/>
    <col min="9" max="9" width="7.88671875" style="14" customWidth="1"/>
    <col min="10" max="11" width="11.6640625" style="14" customWidth="1"/>
    <col min="12" max="12" width="14" style="14" customWidth="1"/>
    <col min="13" max="13" width="11.6640625" style="14" customWidth="1"/>
    <col min="14" max="14" width="12.44140625" style="14" customWidth="1"/>
    <col min="15" max="15" width="10.88671875" style="14" customWidth="1"/>
    <col min="16" max="16" width="9.109375" style="14"/>
    <col min="17" max="17" width="7.88671875" style="14" customWidth="1"/>
    <col min="18" max="19" width="11.6640625" style="14" customWidth="1"/>
    <col min="20" max="20" width="14" style="14" customWidth="1"/>
    <col min="21" max="21" width="11.6640625" style="14" customWidth="1"/>
    <col min="22" max="22" width="12.44140625" style="14" customWidth="1"/>
    <col min="23" max="23" width="10.88671875" style="14" customWidth="1"/>
    <col min="24" max="24" width="9.109375" style="14"/>
    <col min="25" max="25" width="7.88671875" style="14" customWidth="1"/>
    <col min="26" max="27" width="11.6640625" style="14" customWidth="1"/>
    <col min="28" max="28" width="13.44140625" style="14" customWidth="1"/>
    <col min="29" max="29" width="11.6640625" style="14" customWidth="1"/>
    <col min="30" max="30" width="12.44140625" style="14" customWidth="1"/>
    <col min="31" max="31" width="10.88671875" style="14" customWidth="1"/>
    <col min="32" max="16384" width="9.109375" style="14"/>
  </cols>
  <sheetData>
    <row r="1" spans="1:32" x14ac:dyDescent="0.25">
      <c r="A1" s="366" t="s">
        <v>47</v>
      </c>
      <c r="B1" s="367"/>
      <c r="C1" s="95"/>
      <c r="D1" s="95"/>
      <c r="E1" s="95"/>
      <c r="F1" s="95"/>
      <c r="G1" s="95"/>
      <c r="H1" s="96"/>
      <c r="I1" s="366" t="s">
        <v>48</v>
      </c>
      <c r="J1" s="367"/>
      <c r="K1" s="95"/>
      <c r="L1" s="95"/>
      <c r="M1" s="95"/>
      <c r="N1" s="95"/>
      <c r="O1" s="95"/>
      <c r="P1" s="96"/>
      <c r="Q1" s="366" t="s">
        <v>49</v>
      </c>
      <c r="R1" s="367"/>
      <c r="S1" s="95"/>
      <c r="T1" s="95"/>
      <c r="U1" s="95"/>
      <c r="V1" s="95"/>
      <c r="W1" s="95"/>
      <c r="X1" s="96"/>
      <c r="Y1" s="366" t="s">
        <v>50</v>
      </c>
      <c r="Z1" s="367"/>
      <c r="AA1" s="95"/>
      <c r="AB1" s="95"/>
      <c r="AC1" s="95"/>
      <c r="AD1" s="95"/>
      <c r="AE1" s="95"/>
      <c r="AF1" s="96"/>
    </row>
    <row r="2" spans="1:32" x14ac:dyDescent="0.25">
      <c r="A2" s="97"/>
      <c r="B2" s="15"/>
      <c r="C2" s="16"/>
      <c r="D2" s="16"/>
      <c r="E2" s="16"/>
      <c r="F2" s="16"/>
      <c r="G2" s="16"/>
      <c r="H2" s="98"/>
      <c r="I2" s="97"/>
      <c r="J2" s="15"/>
      <c r="K2" s="16"/>
      <c r="L2" s="16"/>
      <c r="M2" s="16"/>
      <c r="N2" s="16"/>
      <c r="O2" s="16"/>
      <c r="P2" s="98"/>
      <c r="Q2" s="97"/>
      <c r="R2" s="15"/>
      <c r="S2" s="16"/>
      <c r="T2" s="16"/>
      <c r="U2" s="16"/>
      <c r="V2" s="16"/>
      <c r="W2" s="16"/>
      <c r="X2" s="98"/>
      <c r="Y2" s="97"/>
      <c r="Z2" s="15"/>
      <c r="AA2" s="16"/>
      <c r="AB2" s="16"/>
      <c r="AC2" s="16"/>
      <c r="AD2" s="16"/>
      <c r="AE2" s="16"/>
      <c r="AF2" s="98"/>
    </row>
    <row r="3" spans="1:32" ht="15" customHeight="1" x14ac:dyDescent="0.25">
      <c r="A3" s="368" t="s">
        <v>95</v>
      </c>
      <c r="B3" s="369"/>
      <c r="C3" s="370">
        <f>'Step 2 - Quarterly Summary'!$C$4</f>
        <v>0</v>
      </c>
      <c r="D3" s="370"/>
      <c r="E3" s="371" t="s">
        <v>96</v>
      </c>
      <c r="F3" s="371"/>
      <c r="G3" s="370">
        <f>'Step 2 - Quarterly Summary'!$H$4</f>
        <v>0</v>
      </c>
      <c r="H3" s="372"/>
      <c r="I3" s="368" t="s">
        <v>95</v>
      </c>
      <c r="J3" s="369"/>
      <c r="K3" s="370">
        <f>'Step 2 - Quarterly Summary'!$C$4</f>
        <v>0</v>
      </c>
      <c r="L3" s="370"/>
      <c r="M3" s="371" t="s">
        <v>96</v>
      </c>
      <c r="N3" s="371"/>
      <c r="O3" s="370">
        <f>'Step 2 - Quarterly Summary'!$H$4</f>
        <v>0</v>
      </c>
      <c r="P3" s="372"/>
      <c r="Q3" s="368" t="s">
        <v>95</v>
      </c>
      <c r="R3" s="369"/>
      <c r="S3" s="370">
        <f>'Step 2 - Quarterly Summary'!$C$4</f>
        <v>0</v>
      </c>
      <c r="T3" s="370"/>
      <c r="U3" s="369" t="str">
        <f>'Step 2 - Quarterly Summary'!$F$4</f>
        <v>Program Number:</v>
      </c>
      <c r="V3" s="369"/>
      <c r="W3" s="370">
        <f>'Step 2 - Quarterly Summary'!$H$4</f>
        <v>0</v>
      </c>
      <c r="X3" s="372"/>
      <c r="Y3" s="368" t="s">
        <v>95</v>
      </c>
      <c r="Z3" s="369"/>
      <c r="AA3" s="370">
        <f>'Step 2 - Quarterly Summary'!$C$4</f>
        <v>0</v>
      </c>
      <c r="AB3" s="370"/>
      <c r="AC3" s="371" t="s">
        <v>96</v>
      </c>
      <c r="AD3" s="371"/>
      <c r="AE3" s="370">
        <f>'Step 2 - Quarterly Summary'!$H$4</f>
        <v>0</v>
      </c>
      <c r="AF3" s="372"/>
    </row>
    <row r="4" spans="1:32" ht="12.75" customHeight="1" x14ac:dyDescent="0.25">
      <c r="A4" s="373" t="s">
        <v>31</v>
      </c>
      <c r="B4" s="374"/>
      <c r="C4" s="375">
        <f>'Step 2 - Quarterly Summary'!$C$5</f>
        <v>0</v>
      </c>
      <c r="D4" s="375"/>
      <c r="E4" s="369" t="s">
        <v>15</v>
      </c>
      <c r="F4" s="369"/>
      <c r="G4" s="375">
        <f>'Step 2 - Quarterly Summary'!$H$5</f>
        <v>0</v>
      </c>
      <c r="H4" s="376"/>
      <c r="I4" s="373" t="s">
        <v>31</v>
      </c>
      <c r="J4" s="374"/>
      <c r="K4" s="375">
        <f>'Step 2 - Quarterly Summary'!$C$5</f>
        <v>0</v>
      </c>
      <c r="L4" s="375"/>
      <c r="M4" s="369" t="s">
        <v>15</v>
      </c>
      <c r="N4" s="369"/>
      <c r="O4" s="375">
        <f>'Step 2 - Quarterly Summary'!$H$5</f>
        <v>0</v>
      </c>
      <c r="P4" s="376"/>
      <c r="Q4" s="373" t="s">
        <v>31</v>
      </c>
      <c r="R4" s="374"/>
      <c r="S4" s="375">
        <f>'Step 2 - Quarterly Summary'!$C$5</f>
        <v>0</v>
      </c>
      <c r="T4" s="375"/>
      <c r="U4" s="369" t="s">
        <v>15</v>
      </c>
      <c r="V4" s="369"/>
      <c r="W4" s="375">
        <f>'Step 2 - Quarterly Summary'!$H$5</f>
        <v>0</v>
      </c>
      <c r="X4" s="376"/>
      <c r="Y4" s="373" t="s">
        <v>31</v>
      </c>
      <c r="Z4" s="374"/>
      <c r="AA4" s="375">
        <f>'Step 2 - Quarterly Summary'!$C$5</f>
        <v>0</v>
      </c>
      <c r="AB4" s="375"/>
      <c r="AC4" s="369" t="s">
        <v>15</v>
      </c>
      <c r="AD4" s="369"/>
      <c r="AE4" s="375">
        <f>'Step 2 - Quarterly Summary'!$H$5</f>
        <v>0</v>
      </c>
      <c r="AF4" s="376"/>
    </row>
    <row r="5" spans="1:32" x14ac:dyDescent="0.25">
      <c r="A5" s="99"/>
      <c r="B5" s="16"/>
      <c r="C5" s="16"/>
      <c r="D5" s="16"/>
      <c r="E5" s="94"/>
      <c r="F5" s="17"/>
      <c r="G5" s="18"/>
      <c r="H5" s="98"/>
      <c r="I5" s="99"/>
      <c r="J5" s="16"/>
      <c r="K5" s="16"/>
      <c r="L5" s="16"/>
      <c r="M5" s="94"/>
      <c r="N5" s="17"/>
      <c r="O5" s="18"/>
      <c r="P5" s="98"/>
      <c r="Q5" s="99"/>
      <c r="R5" s="16"/>
      <c r="S5" s="16"/>
      <c r="T5" s="16"/>
      <c r="U5" s="94"/>
      <c r="V5" s="17"/>
      <c r="W5" s="18"/>
      <c r="X5" s="98"/>
      <c r="Y5" s="99"/>
      <c r="Z5" s="16"/>
      <c r="AA5" s="16"/>
      <c r="AB5" s="16"/>
      <c r="AC5" s="94"/>
      <c r="AD5" s="17"/>
      <c r="AE5" s="18"/>
      <c r="AF5" s="98"/>
    </row>
    <row r="6" spans="1:32" x14ac:dyDescent="0.25">
      <c r="A6" s="368" t="s">
        <v>11</v>
      </c>
      <c r="B6" s="369"/>
      <c r="C6" s="370" t="str">
        <f>'Step 2 - Quarterly Summary'!$B$11</f>
        <v>1st Qtr. Current Year</v>
      </c>
      <c r="D6" s="370"/>
      <c r="E6" s="369" t="s">
        <v>12</v>
      </c>
      <c r="F6" s="369"/>
      <c r="G6" s="154">
        <f>'Step 2 - Quarterly Summary'!$H$4</f>
        <v>0</v>
      </c>
      <c r="H6" s="163">
        <f>'Step 2 - Quarterly Summary'!$A$11</f>
        <v>4200</v>
      </c>
      <c r="I6" s="368" t="s">
        <v>11</v>
      </c>
      <c r="J6" s="369"/>
      <c r="K6" s="370" t="str">
        <f>'Step 2 - Quarterly Summary'!$K$11</f>
        <v>2nd Qtr. Current Year</v>
      </c>
      <c r="L6" s="370"/>
      <c r="M6" s="369" t="s">
        <v>12</v>
      </c>
      <c r="N6" s="369"/>
      <c r="O6" s="154">
        <f>'Step 2 - Quarterly Summary'!$H$4</f>
        <v>0</v>
      </c>
      <c r="P6" s="163">
        <f>'Step 2 - Quarterly Summary'!$A$11</f>
        <v>4200</v>
      </c>
      <c r="Q6" s="368" t="s">
        <v>11</v>
      </c>
      <c r="R6" s="369"/>
      <c r="S6" s="370" t="str">
        <f>'Step 2 - Quarterly Summary'!$T$11</f>
        <v>3rd Qtr. Current Year</v>
      </c>
      <c r="T6" s="370"/>
      <c r="U6" s="369" t="s">
        <v>12</v>
      </c>
      <c r="V6" s="369"/>
      <c r="W6" s="154">
        <f>'Step 2 - Quarterly Summary'!$H$4</f>
        <v>0</v>
      </c>
      <c r="X6" s="163">
        <f>'Step 2 - Quarterly Summary'!$A$11</f>
        <v>4200</v>
      </c>
      <c r="Y6" s="368" t="s">
        <v>11</v>
      </c>
      <c r="Z6" s="369"/>
      <c r="AA6" s="370" t="str">
        <f>'Step 2 - Quarterly Summary'!$AC$11</f>
        <v>4th Qtr. Current Year</v>
      </c>
      <c r="AB6" s="370"/>
      <c r="AC6" s="369" t="s">
        <v>12</v>
      </c>
      <c r="AD6" s="369"/>
      <c r="AE6" s="154">
        <f>'Step 2 - Quarterly Summary'!$H$4</f>
        <v>0</v>
      </c>
      <c r="AF6" s="163">
        <f>'Step 2 - Quarterly Summary'!$A$11</f>
        <v>4200</v>
      </c>
    </row>
    <row r="7" spans="1:32" ht="12.6" thickBot="1" x14ac:dyDescent="0.3">
      <c r="A7" s="100"/>
      <c r="B7" s="94"/>
      <c r="C7" s="15"/>
      <c r="D7" s="15"/>
      <c r="E7" s="94"/>
      <c r="F7" s="94"/>
      <c r="G7" s="17"/>
      <c r="H7" s="101"/>
      <c r="I7" s="100"/>
      <c r="J7" s="94"/>
      <c r="K7" s="15"/>
      <c r="L7" s="15"/>
      <c r="M7" s="94"/>
      <c r="N7" s="94"/>
      <c r="O7" s="17"/>
      <c r="P7" s="101"/>
      <c r="Q7" s="100"/>
      <c r="R7" s="94"/>
      <c r="S7" s="15"/>
      <c r="T7" s="15"/>
      <c r="U7" s="94"/>
      <c r="V7" s="94"/>
      <c r="W7" s="17"/>
      <c r="X7" s="101"/>
      <c r="Y7" s="100"/>
      <c r="Z7" s="94"/>
      <c r="AA7" s="15"/>
      <c r="AB7" s="15"/>
      <c r="AC7" s="94"/>
      <c r="AD7" s="94"/>
      <c r="AE7" s="17"/>
      <c r="AF7" s="101"/>
    </row>
    <row r="8" spans="1:32" ht="15" customHeight="1" x14ac:dyDescent="0.25">
      <c r="A8" s="100"/>
      <c r="B8" s="94"/>
      <c r="C8" s="377" t="s">
        <v>163</v>
      </c>
      <c r="D8" s="378"/>
      <c r="E8" s="378"/>
      <c r="F8" s="155">
        <f>'Step 2 - Quarterly Summary'!$D$11</f>
        <v>0</v>
      </c>
      <c r="G8" s="17"/>
      <c r="H8" s="101"/>
      <c r="I8" s="100"/>
      <c r="J8" s="94"/>
      <c r="K8" s="377" t="s">
        <v>169</v>
      </c>
      <c r="L8" s="378"/>
      <c r="M8" s="378"/>
      <c r="N8" s="155">
        <f>'Step 2 - Quarterly Summary'!$M$11</f>
        <v>0</v>
      </c>
      <c r="O8" s="17"/>
      <c r="P8" s="101"/>
      <c r="Q8" s="100"/>
      <c r="R8" s="94"/>
      <c r="S8" s="377" t="s">
        <v>167</v>
      </c>
      <c r="T8" s="378"/>
      <c r="U8" s="378"/>
      <c r="V8" s="155">
        <f>'Step 2 - Quarterly Summary'!$V$11</f>
        <v>0</v>
      </c>
      <c r="W8" s="17"/>
      <c r="X8" s="101"/>
      <c r="Y8" s="100"/>
      <c r="Z8" s="94"/>
      <c r="AA8" s="377" t="s">
        <v>165</v>
      </c>
      <c r="AB8" s="378"/>
      <c r="AC8" s="378"/>
      <c r="AD8" s="155">
        <f>'Step 2 - Quarterly Summary'!$AE$11</f>
        <v>0</v>
      </c>
      <c r="AE8" s="17"/>
      <c r="AF8" s="101"/>
    </row>
    <row r="9" spans="1:32" x14ac:dyDescent="0.25">
      <c r="A9" s="100"/>
      <c r="B9" s="94"/>
      <c r="C9" s="386"/>
      <c r="D9" s="387"/>
      <c r="E9" s="387"/>
      <c r="F9" s="158"/>
      <c r="G9" s="17"/>
      <c r="H9" s="101"/>
      <c r="I9" s="100"/>
      <c r="J9" s="94"/>
      <c r="K9" s="386"/>
      <c r="L9" s="387"/>
      <c r="M9" s="387"/>
      <c r="N9" s="158"/>
      <c r="O9" s="17"/>
      <c r="P9" s="101"/>
      <c r="Q9" s="100"/>
      <c r="R9" s="94"/>
      <c r="S9" s="165"/>
      <c r="T9" s="157"/>
      <c r="U9" s="157"/>
      <c r="V9" s="158"/>
      <c r="W9" s="17"/>
      <c r="X9" s="101"/>
      <c r="Y9" s="100"/>
      <c r="Z9" s="94"/>
      <c r="AA9" s="165"/>
      <c r="AB9" s="157"/>
      <c r="AC9" s="157"/>
      <c r="AD9" s="158"/>
      <c r="AE9" s="17"/>
      <c r="AF9" s="101"/>
    </row>
    <row r="10" spans="1:32" ht="15" customHeight="1" x14ac:dyDescent="0.25">
      <c r="A10" s="100"/>
      <c r="B10" s="94"/>
      <c r="C10" s="379" t="s">
        <v>164</v>
      </c>
      <c r="D10" s="380"/>
      <c r="E10" s="380"/>
      <c r="F10" s="158">
        <f>'Step 2 - Quarterly Summary'!$G$11</f>
        <v>0</v>
      </c>
      <c r="G10" s="17"/>
      <c r="H10" s="101"/>
      <c r="I10" s="100"/>
      <c r="J10" s="94"/>
      <c r="K10" s="379" t="s">
        <v>170</v>
      </c>
      <c r="L10" s="380"/>
      <c r="M10" s="380"/>
      <c r="N10" s="158">
        <f>'Step 2 - Quarterly Summary'!$P$11</f>
        <v>0</v>
      </c>
      <c r="O10" s="17"/>
      <c r="P10" s="101"/>
      <c r="Q10" s="100"/>
      <c r="R10" s="94"/>
      <c r="S10" s="379" t="s">
        <v>168</v>
      </c>
      <c r="T10" s="380"/>
      <c r="U10" s="380"/>
      <c r="V10" s="158">
        <f>'Step 2 - Quarterly Summary'!$Y$11</f>
        <v>0</v>
      </c>
      <c r="W10" s="17"/>
      <c r="X10" s="101"/>
      <c r="Y10" s="100"/>
      <c r="Z10" s="94"/>
      <c r="AA10" s="379" t="s">
        <v>166</v>
      </c>
      <c r="AB10" s="380"/>
      <c r="AC10" s="380"/>
      <c r="AD10" s="158">
        <f>'Step 2 - Quarterly Summary'!$AH$11</f>
        <v>0</v>
      </c>
      <c r="AE10" s="17"/>
      <c r="AF10" s="101"/>
    </row>
    <row r="11" spans="1:32" x14ac:dyDescent="0.25">
      <c r="A11" s="100"/>
      <c r="B11" s="94"/>
      <c r="C11" s="386"/>
      <c r="D11" s="387"/>
      <c r="E11" s="387"/>
      <c r="F11" s="158"/>
      <c r="G11" s="17"/>
      <c r="H11" s="101"/>
      <c r="I11" s="100"/>
      <c r="J11" s="94"/>
      <c r="K11" s="386"/>
      <c r="L11" s="387"/>
      <c r="M11" s="387"/>
      <c r="N11" s="158"/>
      <c r="O11" s="17"/>
      <c r="P11" s="101"/>
      <c r="Q11" s="100"/>
      <c r="R11" s="94"/>
      <c r="S11" s="165"/>
      <c r="T11" s="157"/>
      <c r="U11" s="157"/>
      <c r="V11" s="158"/>
      <c r="W11" s="17"/>
      <c r="X11" s="101"/>
      <c r="Y11" s="100"/>
      <c r="Z11" s="94"/>
      <c r="AA11" s="165"/>
      <c r="AB11" s="157"/>
      <c r="AC11" s="157"/>
      <c r="AD11" s="158"/>
      <c r="AE11" s="17"/>
      <c r="AF11" s="101"/>
    </row>
    <row r="12" spans="1:32" ht="15.75" customHeight="1" thickBot="1" x14ac:dyDescent="0.3">
      <c r="A12" s="100"/>
      <c r="B12" s="94"/>
      <c r="C12" s="382" t="s">
        <v>161</v>
      </c>
      <c r="D12" s="335"/>
      <c r="E12" s="335"/>
      <c r="F12" s="161">
        <f>SUM(F10-F8)</f>
        <v>0</v>
      </c>
      <c r="G12" s="17"/>
      <c r="H12" s="101"/>
      <c r="I12" s="100"/>
      <c r="J12" s="94"/>
      <c r="K12" s="382" t="s">
        <v>161</v>
      </c>
      <c r="L12" s="335"/>
      <c r="M12" s="335"/>
      <c r="N12" s="161">
        <f>SUM(N10-N8)</f>
        <v>0</v>
      </c>
      <c r="O12" s="17"/>
      <c r="P12" s="101"/>
      <c r="Q12" s="100"/>
      <c r="R12" s="94"/>
      <c r="S12" s="382" t="s">
        <v>161</v>
      </c>
      <c r="T12" s="335"/>
      <c r="U12" s="335"/>
      <c r="V12" s="161">
        <f>SUM(V10-V8)</f>
        <v>0</v>
      </c>
      <c r="W12" s="17"/>
      <c r="X12" s="101"/>
      <c r="Y12" s="100"/>
      <c r="Z12" s="94"/>
      <c r="AA12" s="382" t="s">
        <v>161</v>
      </c>
      <c r="AB12" s="335"/>
      <c r="AC12" s="335"/>
      <c r="AD12" s="161">
        <f>SUM(AD10-AD8)</f>
        <v>0</v>
      </c>
      <c r="AE12" s="17"/>
      <c r="AF12" s="101"/>
    </row>
    <row r="13" spans="1:32" x14ac:dyDescent="0.25">
      <c r="A13" s="99"/>
      <c r="B13" s="16"/>
      <c r="C13" s="16"/>
      <c r="D13" s="16"/>
      <c r="E13" s="16"/>
      <c r="F13" s="16"/>
      <c r="G13" s="16"/>
      <c r="H13" s="98"/>
      <c r="I13" s="99"/>
      <c r="J13" s="16"/>
      <c r="K13" s="16"/>
      <c r="L13" s="16"/>
      <c r="M13" s="16"/>
      <c r="N13" s="16"/>
      <c r="O13" s="16"/>
      <c r="P13" s="98"/>
      <c r="Q13" s="99"/>
      <c r="R13" s="16"/>
      <c r="S13" s="16"/>
      <c r="T13" s="16"/>
      <c r="U13" s="16"/>
      <c r="V13" s="16"/>
      <c r="W13" s="16"/>
      <c r="X13" s="98"/>
      <c r="Y13" s="99"/>
      <c r="Z13" s="16"/>
      <c r="AA13" s="16"/>
      <c r="AB13" s="16"/>
      <c r="AC13" s="16"/>
      <c r="AD13" s="16"/>
      <c r="AE13" s="16"/>
      <c r="AF13" s="98"/>
    </row>
    <row r="14" spans="1:32" s="19" customFormat="1" ht="12.6" thickBot="1" x14ac:dyDescent="0.3">
      <c r="A14" s="102"/>
      <c r="B14" s="162" t="s">
        <v>13</v>
      </c>
      <c r="C14" s="162" t="s">
        <v>94</v>
      </c>
      <c r="D14" s="383" t="s">
        <v>93</v>
      </c>
      <c r="E14" s="383"/>
      <c r="F14" s="162" t="s">
        <v>1</v>
      </c>
      <c r="G14" s="103"/>
      <c r="H14" s="104"/>
      <c r="I14" s="102"/>
      <c r="J14" s="162" t="s">
        <v>13</v>
      </c>
      <c r="K14" s="162" t="s">
        <v>94</v>
      </c>
      <c r="L14" s="383" t="s">
        <v>93</v>
      </c>
      <c r="M14" s="383"/>
      <c r="N14" s="162" t="s">
        <v>1</v>
      </c>
      <c r="O14" s="103"/>
      <c r="P14" s="104"/>
      <c r="Q14" s="102"/>
      <c r="R14" s="162" t="s">
        <v>13</v>
      </c>
      <c r="S14" s="162" t="s">
        <v>94</v>
      </c>
      <c r="T14" s="383" t="s">
        <v>93</v>
      </c>
      <c r="U14" s="383"/>
      <c r="V14" s="162" t="s">
        <v>1</v>
      </c>
      <c r="W14" s="103"/>
      <c r="X14" s="104"/>
      <c r="Y14" s="102"/>
      <c r="Z14" s="162" t="s">
        <v>13</v>
      </c>
      <c r="AA14" s="162" t="s">
        <v>94</v>
      </c>
      <c r="AB14" s="383" t="s">
        <v>93</v>
      </c>
      <c r="AC14" s="383"/>
      <c r="AD14" s="162" t="s">
        <v>1</v>
      </c>
      <c r="AE14" s="103"/>
      <c r="AF14" s="104"/>
    </row>
    <row r="15" spans="1:32" x14ac:dyDescent="0.25">
      <c r="A15" s="99"/>
      <c r="B15" s="105"/>
      <c r="C15" s="105"/>
      <c r="D15" s="381"/>
      <c r="E15" s="381"/>
      <c r="F15" s="106"/>
      <c r="G15" s="16"/>
      <c r="H15" s="98"/>
      <c r="I15" s="99"/>
      <c r="J15" s="105"/>
      <c r="K15" s="105"/>
      <c r="L15" s="381"/>
      <c r="M15" s="381"/>
      <c r="N15" s="106"/>
      <c r="O15" s="16"/>
      <c r="P15" s="98"/>
      <c r="Q15" s="99"/>
      <c r="R15" s="105"/>
      <c r="S15" s="105"/>
      <c r="T15" s="381"/>
      <c r="U15" s="381"/>
      <c r="V15" s="106"/>
      <c r="W15" s="16"/>
      <c r="X15" s="98"/>
      <c r="Y15" s="99"/>
      <c r="Z15" s="105"/>
      <c r="AA15" s="105"/>
      <c r="AB15" s="381"/>
      <c r="AC15" s="381"/>
      <c r="AD15" s="106"/>
      <c r="AE15" s="16"/>
      <c r="AF15" s="98"/>
    </row>
    <row r="16" spans="1:32" x14ac:dyDescent="0.25">
      <c r="A16" s="99"/>
      <c r="B16" s="105"/>
      <c r="C16" s="105"/>
      <c r="D16" s="381"/>
      <c r="E16" s="381"/>
      <c r="F16" s="106"/>
      <c r="G16" s="16"/>
      <c r="H16" s="98"/>
      <c r="I16" s="99"/>
      <c r="J16" s="105"/>
      <c r="K16" s="105"/>
      <c r="L16" s="381"/>
      <c r="M16" s="381"/>
      <c r="N16" s="106"/>
      <c r="O16" s="16"/>
      <c r="P16" s="98"/>
      <c r="Q16" s="99"/>
      <c r="R16" s="105"/>
      <c r="S16" s="105"/>
      <c r="T16" s="381"/>
      <c r="U16" s="381"/>
      <c r="V16" s="106"/>
      <c r="W16" s="16"/>
      <c r="X16" s="98"/>
      <c r="Y16" s="99"/>
      <c r="Z16" s="105"/>
      <c r="AA16" s="105"/>
      <c r="AB16" s="381"/>
      <c r="AC16" s="381"/>
      <c r="AD16" s="106"/>
      <c r="AE16" s="16"/>
      <c r="AF16" s="98"/>
    </row>
    <row r="17" spans="1:32" x14ac:dyDescent="0.25">
      <c r="A17" s="99"/>
      <c r="B17" s="105"/>
      <c r="C17" s="105"/>
      <c r="D17" s="381"/>
      <c r="E17" s="381"/>
      <c r="F17" s="106"/>
      <c r="G17" s="16"/>
      <c r="H17" s="98"/>
      <c r="I17" s="99"/>
      <c r="J17" s="105"/>
      <c r="K17" s="105"/>
      <c r="L17" s="381"/>
      <c r="M17" s="381"/>
      <c r="N17" s="106"/>
      <c r="O17" s="16"/>
      <c r="P17" s="98"/>
      <c r="Q17" s="99"/>
      <c r="R17" s="105"/>
      <c r="S17" s="105"/>
      <c r="T17" s="381"/>
      <c r="U17" s="381"/>
      <c r="V17" s="106"/>
      <c r="W17" s="16"/>
      <c r="X17" s="98"/>
      <c r="Y17" s="99"/>
      <c r="Z17" s="105"/>
      <c r="AA17" s="105"/>
      <c r="AB17" s="381"/>
      <c r="AC17" s="381"/>
      <c r="AD17" s="106"/>
      <c r="AE17" s="16"/>
      <c r="AF17" s="98"/>
    </row>
    <row r="18" spans="1:32" x14ac:dyDescent="0.25">
      <c r="A18" s="99"/>
      <c r="B18" s="105"/>
      <c r="C18" s="105"/>
      <c r="D18" s="381"/>
      <c r="E18" s="381"/>
      <c r="F18" s="106"/>
      <c r="G18" s="16"/>
      <c r="H18" s="98"/>
      <c r="I18" s="99"/>
      <c r="J18" s="105"/>
      <c r="K18" s="105"/>
      <c r="L18" s="381"/>
      <c r="M18" s="381"/>
      <c r="N18" s="106"/>
      <c r="O18" s="16"/>
      <c r="P18" s="98"/>
      <c r="Q18" s="99"/>
      <c r="R18" s="105"/>
      <c r="S18" s="105"/>
      <c r="T18" s="381"/>
      <c r="U18" s="381"/>
      <c r="V18" s="106"/>
      <c r="W18" s="16"/>
      <c r="X18" s="98"/>
      <c r="Y18" s="99"/>
      <c r="Z18" s="105"/>
      <c r="AA18" s="105"/>
      <c r="AB18" s="381"/>
      <c r="AC18" s="381"/>
      <c r="AD18" s="106"/>
      <c r="AE18" s="16"/>
      <c r="AF18" s="98"/>
    </row>
    <row r="19" spans="1:32" x14ac:dyDescent="0.25">
      <c r="A19" s="99"/>
      <c r="B19" s="105"/>
      <c r="C19" s="105"/>
      <c r="D19" s="381"/>
      <c r="E19" s="381"/>
      <c r="F19" s="106"/>
      <c r="G19" s="16"/>
      <c r="H19" s="98"/>
      <c r="I19" s="99"/>
      <c r="J19" s="105"/>
      <c r="K19" s="105"/>
      <c r="L19" s="381"/>
      <c r="M19" s="381"/>
      <c r="N19" s="106"/>
      <c r="O19" s="16"/>
      <c r="P19" s="98"/>
      <c r="Q19" s="99"/>
      <c r="R19" s="105"/>
      <c r="S19" s="105"/>
      <c r="T19" s="381"/>
      <c r="U19" s="381"/>
      <c r="V19" s="106"/>
      <c r="W19" s="16"/>
      <c r="X19" s="98"/>
      <c r="Y19" s="99"/>
      <c r="Z19" s="105"/>
      <c r="AA19" s="105"/>
      <c r="AB19" s="381"/>
      <c r="AC19" s="381"/>
      <c r="AD19" s="106"/>
      <c r="AE19" s="16"/>
      <c r="AF19" s="98"/>
    </row>
    <row r="20" spans="1:32" x14ac:dyDescent="0.25">
      <c r="A20" s="99"/>
      <c r="B20" s="105"/>
      <c r="C20" s="105"/>
      <c r="D20" s="381"/>
      <c r="E20" s="381"/>
      <c r="F20" s="106"/>
      <c r="G20" s="16"/>
      <c r="H20" s="98"/>
      <c r="I20" s="99"/>
      <c r="J20" s="105"/>
      <c r="K20" s="105"/>
      <c r="L20" s="381"/>
      <c r="M20" s="381"/>
      <c r="N20" s="106"/>
      <c r="O20" s="16"/>
      <c r="P20" s="98"/>
      <c r="Q20" s="99"/>
      <c r="R20" s="105"/>
      <c r="S20" s="105"/>
      <c r="T20" s="381"/>
      <c r="U20" s="381"/>
      <c r="V20" s="106"/>
      <c r="W20" s="16"/>
      <c r="X20" s="98"/>
      <c r="Y20" s="99"/>
      <c r="Z20" s="105"/>
      <c r="AA20" s="105"/>
      <c r="AB20" s="381"/>
      <c r="AC20" s="381"/>
      <c r="AD20" s="106"/>
      <c r="AE20" s="16"/>
      <c r="AF20" s="98"/>
    </row>
    <row r="21" spans="1:32" x14ac:dyDescent="0.25">
      <c r="A21" s="99"/>
      <c r="B21" s="105"/>
      <c r="C21" s="105"/>
      <c r="D21" s="381"/>
      <c r="E21" s="381"/>
      <c r="F21" s="106"/>
      <c r="G21" s="16"/>
      <c r="H21" s="98"/>
      <c r="I21" s="99"/>
      <c r="J21" s="105"/>
      <c r="K21" s="105"/>
      <c r="L21" s="381"/>
      <c r="M21" s="381"/>
      <c r="N21" s="106"/>
      <c r="O21" s="16"/>
      <c r="P21" s="98"/>
      <c r="Q21" s="99"/>
      <c r="R21" s="105"/>
      <c r="S21" s="105"/>
      <c r="T21" s="381"/>
      <c r="U21" s="381"/>
      <c r="V21" s="106"/>
      <c r="W21" s="16"/>
      <c r="X21" s="98"/>
      <c r="Y21" s="99"/>
      <c r="Z21" s="105"/>
      <c r="AA21" s="105"/>
      <c r="AB21" s="381"/>
      <c r="AC21" s="381"/>
      <c r="AD21" s="106"/>
      <c r="AE21" s="16"/>
      <c r="AF21" s="98"/>
    </row>
    <row r="22" spans="1:32" x14ac:dyDescent="0.25">
      <c r="A22" s="99"/>
      <c r="B22" s="105"/>
      <c r="C22" s="105"/>
      <c r="D22" s="381"/>
      <c r="E22" s="381"/>
      <c r="F22" s="106"/>
      <c r="G22" s="16"/>
      <c r="H22" s="98"/>
      <c r="I22" s="99"/>
      <c r="J22" s="105"/>
      <c r="K22" s="105"/>
      <c r="L22" s="381"/>
      <c r="M22" s="381"/>
      <c r="N22" s="106"/>
      <c r="O22" s="16"/>
      <c r="P22" s="98"/>
      <c r="Q22" s="99"/>
      <c r="R22" s="105"/>
      <c r="S22" s="105"/>
      <c r="T22" s="381"/>
      <c r="U22" s="381"/>
      <c r="V22" s="106"/>
      <c r="W22" s="16"/>
      <c r="X22" s="98"/>
      <c r="Y22" s="99"/>
      <c r="Z22" s="105"/>
      <c r="AA22" s="105"/>
      <c r="AB22" s="381"/>
      <c r="AC22" s="381"/>
      <c r="AD22" s="106"/>
      <c r="AE22" s="16"/>
      <c r="AF22" s="98"/>
    </row>
    <row r="23" spans="1:32" x14ac:dyDescent="0.25">
      <c r="A23" s="99"/>
      <c r="B23" s="105"/>
      <c r="C23" s="105"/>
      <c r="D23" s="381"/>
      <c r="E23" s="381"/>
      <c r="F23" s="106"/>
      <c r="G23" s="16"/>
      <c r="H23" s="98"/>
      <c r="I23" s="99"/>
      <c r="J23" s="105"/>
      <c r="K23" s="105"/>
      <c r="L23" s="381"/>
      <c r="M23" s="381"/>
      <c r="N23" s="106"/>
      <c r="O23" s="16"/>
      <c r="P23" s="98"/>
      <c r="Q23" s="99"/>
      <c r="R23" s="105"/>
      <c r="S23" s="105"/>
      <c r="T23" s="381"/>
      <c r="U23" s="381"/>
      <c r="V23" s="106"/>
      <c r="W23" s="16"/>
      <c r="X23" s="98"/>
      <c r="Y23" s="99"/>
      <c r="Z23" s="105"/>
      <c r="AA23" s="105"/>
      <c r="AB23" s="381"/>
      <c r="AC23" s="381"/>
      <c r="AD23" s="106"/>
      <c r="AE23" s="16"/>
      <c r="AF23" s="98"/>
    </row>
    <row r="24" spans="1:32" x14ac:dyDescent="0.25">
      <c r="A24" s="99"/>
      <c r="B24" s="105"/>
      <c r="C24" s="105"/>
      <c r="D24" s="381"/>
      <c r="E24" s="381"/>
      <c r="F24" s="106"/>
      <c r="G24" s="16"/>
      <c r="H24" s="98"/>
      <c r="I24" s="99"/>
      <c r="J24" s="105"/>
      <c r="K24" s="105"/>
      <c r="L24" s="381"/>
      <c r="M24" s="381"/>
      <c r="N24" s="106"/>
      <c r="O24" s="16"/>
      <c r="P24" s="98"/>
      <c r="Q24" s="99"/>
      <c r="R24" s="105"/>
      <c r="S24" s="105"/>
      <c r="T24" s="381"/>
      <c r="U24" s="381"/>
      <c r="V24" s="106"/>
      <c r="W24" s="16"/>
      <c r="X24" s="98"/>
      <c r="Y24" s="99"/>
      <c r="Z24" s="105"/>
      <c r="AA24" s="105"/>
      <c r="AB24" s="381"/>
      <c r="AC24" s="381"/>
      <c r="AD24" s="106"/>
      <c r="AE24" s="16"/>
      <c r="AF24" s="98"/>
    </row>
    <row r="25" spans="1:32" x14ac:dyDescent="0.25">
      <c r="A25" s="99"/>
      <c r="B25" s="105"/>
      <c r="C25" s="105"/>
      <c r="D25" s="381"/>
      <c r="E25" s="381"/>
      <c r="F25" s="106"/>
      <c r="G25" s="16"/>
      <c r="H25" s="98"/>
      <c r="I25" s="99"/>
      <c r="J25" s="105"/>
      <c r="K25" s="105"/>
      <c r="L25" s="381"/>
      <c r="M25" s="381"/>
      <c r="N25" s="106"/>
      <c r="O25" s="16"/>
      <c r="P25" s="98"/>
      <c r="Q25" s="99"/>
      <c r="R25" s="105"/>
      <c r="S25" s="105"/>
      <c r="T25" s="381"/>
      <c r="U25" s="381"/>
      <c r="V25" s="106"/>
      <c r="W25" s="16"/>
      <c r="X25" s="98"/>
      <c r="Y25" s="99"/>
      <c r="Z25" s="105"/>
      <c r="AA25" s="105"/>
      <c r="AB25" s="381"/>
      <c r="AC25" s="381"/>
      <c r="AD25" s="106"/>
      <c r="AE25" s="16"/>
      <c r="AF25" s="98"/>
    </row>
    <row r="26" spans="1:32" x14ac:dyDescent="0.25">
      <c r="A26" s="99"/>
      <c r="B26" s="105"/>
      <c r="C26" s="105"/>
      <c r="D26" s="381"/>
      <c r="E26" s="381"/>
      <c r="F26" s="106"/>
      <c r="G26" s="16"/>
      <c r="H26" s="98"/>
      <c r="I26" s="99"/>
      <c r="J26" s="105"/>
      <c r="K26" s="105"/>
      <c r="L26" s="381"/>
      <c r="M26" s="381"/>
      <c r="N26" s="106"/>
      <c r="O26" s="16"/>
      <c r="P26" s="98"/>
      <c r="Q26" s="99"/>
      <c r="R26" s="105"/>
      <c r="S26" s="105"/>
      <c r="T26" s="381"/>
      <c r="U26" s="381"/>
      <c r="V26" s="106"/>
      <c r="W26" s="16"/>
      <c r="X26" s="98"/>
      <c r="Y26" s="99"/>
      <c r="Z26" s="105"/>
      <c r="AA26" s="105"/>
      <c r="AB26" s="381"/>
      <c r="AC26" s="381"/>
      <c r="AD26" s="106"/>
      <c r="AE26" s="16"/>
      <c r="AF26" s="98"/>
    </row>
    <row r="27" spans="1:32" x14ac:dyDescent="0.25">
      <c r="A27" s="99"/>
      <c r="B27" s="105"/>
      <c r="C27" s="105"/>
      <c r="D27" s="381"/>
      <c r="E27" s="381"/>
      <c r="F27" s="106"/>
      <c r="G27" s="16"/>
      <c r="H27" s="98"/>
      <c r="I27" s="99"/>
      <c r="J27" s="105"/>
      <c r="K27" s="105"/>
      <c r="L27" s="381"/>
      <c r="M27" s="381"/>
      <c r="N27" s="106"/>
      <c r="O27" s="16"/>
      <c r="P27" s="98"/>
      <c r="Q27" s="99"/>
      <c r="R27" s="105"/>
      <c r="S27" s="105"/>
      <c r="T27" s="381"/>
      <c r="U27" s="381"/>
      <c r="V27" s="106"/>
      <c r="W27" s="16"/>
      <c r="X27" s="98"/>
      <c r="Y27" s="99"/>
      <c r="Z27" s="105"/>
      <c r="AA27" s="105"/>
      <c r="AB27" s="381"/>
      <c r="AC27" s="381"/>
      <c r="AD27" s="106"/>
      <c r="AE27" s="16"/>
      <c r="AF27" s="98"/>
    </row>
    <row r="28" spans="1:32" x14ac:dyDescent="0.25">
      <c r="A28" s="99"/>
      <c r="B28" s="105"/>
      <c r="C28" s="105"/>
      <c r="D28" s="381"/>
      <c r="E28" s="381"/>
      <c r="F28" s="106"/>
      <c r="G28" s="16"/>
      <c r="H28" s="98"/>
      <c r="I28" s="99"/>
      <c r="J28" s="105"/>
      <c r="K28" s="105"/>
      <c r="L28" s="381"/>
      <c r="M28" s="381"/>
      <c r="N28" s="106"/>
      <c r="O28" s="16"/>
      <c r="P28" s="98"/>
      <c r="Q28" s="99"/>
      <c r="R28" s="105"/>
      <c r="S28" s="105"/>
      <c r="T28" s="381"/>
      <c r="U28" s="381"/>
      <c r="V28" s="106"/>
      <c r="W28" s="16"/>
      <c r="X28" s="98"/>
      <c r="Y28" s="99"/>
      <c r="Z28" s="105"/>
      <c r="AA28" s="105"/>
      <c r="AB28" s="381"/>
      <c r="AC28" s="381"/>
      <c r="AD28" s="106"/>
      <c r="AE28" s="16"/>
      <c r="AF28" s="98"/>
    </row>
    <row r="29" spans="1:32" x14ac:dyDescent="0.25">
      <c r="A29" s="99"/>
      <c r="B29" s="105"/>
      <c r="C29" s="105"/>
      <c r="D29" s="381"/>
      <c r="E29" s="381"/>
      <c r="F29" s="106"/>
      <c r="G29" s="16"/>
      <c r="H29" s="98"/>
      <c r="I29" s="99"/>
      <c r="J29" s="105"/>
      <c r="K29" s="105"/>
      <c r="L29" s="381"/>
      <c r="M29" s="381"/>
      <c r="N29" s="106"/>
      <c r="O29" s="16"/>
      <c r="P29" s="98"/>
      <c r="Q29" s="99"/>
      <c r="R29" s="105"/>
      <c r="S29" s="105"/>
      <c r="T29" s="381"/>
      <c r="U29" s="381"/>
      <c r="V29" s="106"/>
      <c r="W29" s="16"/>
      <c r="X29" s="98"/>
      <c r="Y29" s="99"/>
      <c r="Z29" s="105"/>
      <c r="AA29" s="105"/>
      <c r="AB29" s="381"/>
      <c r="AC29" s="381"/>
      <c r="AD29" s="106"/>
      <c r="AE29" s="16"/>
      <c r="AF29" s="98"/>
    </row>
    <row r="30" spans="1:32" x14ac:dyDescent="0.25">
      <c r="A30" s="99"/>
      <c r="B30" s="105"/>
      <c r="C30" s="105"/>
      <c r="D30" s="381"/>
      <c r="E30" s="381"/>
      <c r="F30" s="106"/>
      <c r="G30" s="16"/>
      <c r="H30" s="98"/>
      <c r="I30" s="99"/>
      <c r="J30" s="105"/>
      <c r="K30" s="105"/>
      <c r="L30" s="381"/>
      <c r="M30" s="381"/>
      <c r="N30" s="106"/>
      <c r="O30" s="16"/>
      <c r="P30" s="98"/>
      <c r="Q30" s="99"/>
      <c r="R30" s="105"/>
      <c r="S30" s="105"/>
      <c r="T30" s="381"/>
      <c r="U30" s="381"/>
      <c r="V30" s="106"/>
      <c r="W30" s="16"/>
      <c r="X30" s="98"/>
      <c r="Y30" s="99"/>
      <c r="Z30" s="105"/>
      <c r="AA30" s="105"/>
      <c r="AB30" s="381"/>
      <c r="AC30" s="381"/>
      <c r="AD30" s="106"/>
      <c r="AE30" s="16"/>
      <c r="AF30" s="98"/>
    </row>
    <row r="31" spans="1:32" x14ac:dyDescent="0.25">
      <c r="A31" s="99"/>
      <c r="B31" s="105"/>
      <c r="C31" s="105"/>
      <c r="D31" s="381"/>
      <c r="E31" s="381"/>
      <c r="F31" s="106"/>
      <c r="G31" s="16"/>
      <c r="H31" s="98"/>
      <c r="I31" s="99"/>
      <c r="J31" s="105"/>
      <c r="K31" s="105"/>
      <c r="L31" s="381"/>
      <c r="M31" s="381"/>
      <c r="N31" s="106"/>
      <c r="O31" s="16"/>
      <c r="P31" s="98"/>
      <c r="Q31" s="99"/>
      <c r="R31" s="105"/>
      <c r="S31" s="105"/>
      <c r="T31" s="381"/>
      <c r="U31" s="381"/>
      <c r="V31" s="106"/>
      <c r="W31" s="16"/>
      <c r="X31" s="98"/>
      <c r="Y31" s="99"/>
      <c r="Z31" s="105"/>
      <c r="AA31" s="105"/>
      <c r="AB31" s="381"/>
      <c r="AC31" s="381"/>
      <c r="AD31" s="106"/>
      <c r="AE31" s="16"/>
      <c r="AF31" s="98"/>
    </row>
    <row r="32" spans="1:32" x14ac:dyDescent="0.25">
      <c r="A32" s="99"/>
      <c r="B32" s="105"/>
      <c r="C32" s="105"/>
      <c r="D32" s="381"/>
      <c r="E32" s="381"/>
      <c r="F32" s="106"/>
      <c r="G32" s="16"/>
      <c r="H32" s="98"/>
      <c r="I32" s="99"/>
      <c r="J32" s="105"/>
      <c r="K32" s="105"/>
      <c r="L32" s="381"/>
      <c r="M32" s="381"/>
      <c r="N32" s="106"/>
      <c r="O32" s="16"/>
      <c r="P32" s="98"/>
      <c r="Q32" s="99"/>
      <c r="R32" s="105"/>
      <c r="S32" s="105"/>
      <c r="T32" s="381"/>
      <c r="U32" s="381"/>
      <c r="V32" s="106"/>
      <c r="W32" s="16"/>
      <c r="X32" s="98"/>
      <c r="Y32" s="99"/>
      <c r="Z32" s="105"/>
      <c r="AA32" s="105"/>
      <c r="AB32" s="381"/>
      <c r="AC32" s="381"/>
      <c r="AD32" s="106"/>
      <c r="AE32" s="16"/>
      <c r="AF32" s="98"/>
    </row>
    <row r="33" spans="1:32" x14ac:dyDescent="0.25">
      <c r="A33" s="99"/>
      <c r="B33" s="105"/>
      <c r="C33" s="105"/>
      <c r="D33" s="381"/>
      <c r="E33" s="381"/>
      <c r="F33" s="106"/>
      <c r="G33" s="16"/>
      <c r="H33" s="98"/>
      <c r="I33" s="99"/>
      <c r="J33" s="105"/>
      <c r="K33" s="105"/>
      <c r="L33" s="381"/>
      <c r="M33" s="381"/>
      <c r="N33" s="106"/>
      <c r="O33" s="16"/>
      <c r="P33" s="98"/>
      <c r="Q33" s="99"/>
      <c r="R33" s="105"/>
      <c r="S33" s="105"/>
      <c r="T33" s="381"/>
      <c r="U33" s="381"/>
      <c r="V33" s="106"/>
      <c r="W33" s="16"/>
      <c r="X33" s="98"/>
      <c r="Y33" s="99"/>
      <c r="Z33" s="105"/>
      <c r="AA33" s="105"/>
      <c r="AB33" s="381"/>
      <c r="AC33" s="381"/>
      <c r="AD33" s="106"/>
      <c r="AE33" s="16"/>
      <c r="AF33" s="98"/>
    </row>
    <row r="34" spans="1:32" x14ac:dyDescent="0.25">
      <c r="A34" s="99"/>
      <c r="B34" s="105"/>
      <c r="C34" s="105"/>
      <c r="D34" s="381"/>
      <c r="E34" s="381"/>
      <c r="F34" s="106"/>
      <c r="G34" s="16"/>
      <c r="H34" s="98"/>
      <c r="I34" s="99"/>
      <c r="J34" s="105"/>
      <c r="K34" s="105"/>
      <c r="L34" s="381"/>
      <c r="M34" s="381"/>
      <c r="N34" s="106"/>
      <c r="O34" s="16"/>
      <c r="P34" s="98"/>
      <c r="Q34" s="99"/>
      <c r="R34" s="105"/>
      <c r="S34" s="105"/>
      <c r="T34" s="381"/>
      <c r="U34" s="381"/>
      <c r="V34" s="106"/>
      <c r="W34" s="16"/>
      <c r="X34" s="98"/>
      <c r="Y34" s="99"/>
      <c r="Z34" s="105"/>
      <c r="AA34" s="105"/>
      <c r="AB34" s="381"/>
      <c r="AC34" s="381"/>
      <c r="AD34" s="106"/>
      <c r="AE34" s="16"/>
      <c r="AF34" s="98"/>
    </row>
    <row r="35" spans="1:32" x14ac:dyDescent="0.25">
      <c r="A35" s="99"/>
      <c r="B35" s="105"/>
      <c r="C35" s="105"/>
      <c r="D35" s="381"/>
      <c r="E35" s="381"/>
      <c r="F35" s="106"/>
      <c r="G35" s="16"/>
      <c r="H35" s="98"/>
      <c r="I35" s="99"/>
      <c r="J35" s="105"/>
      <c r="K35" s="105"/>
      <c r="L35" s="381"/>
      <c r="M35" s="381"/>
      <c r="N35" s="106"/>
      <c r="O35" s="16"/>
      <c r="P35" s="98"/>
      <c r="Q35" s="99"/>
      <c r="R35" s="105"/>
      <c r="S35" s="105"/>
      <c r="T35" s="381"/>
      <c r="U35" s="381"/>
      <c r="V35" s="106"/>
      <c r="W35" s="16"/>
      <c r="X35" s="98"/>
      <c r="Y35" s="99"/>
      <c r="Z35" s="105"/>
      <c r="AA35" s="105"/>
      <c r="AB35" s="381"/>
      <c r="AC35" s="381"/>
      <c r="AD35" s="106"/>
      <c r="AE35" s="16"/>
      <c r="AF35" s="98"/>
    </row>
    <row r="36" spans="1:32" x14ac:dyDescent="0.25">
      <c r="A36" s="99"/>
      <c r="B36" s="105"/>
      <c r="C36" s="105"/>
      <c r="D36" s="381"/>
      <c r="E36" s="381"/>
      <c r="F36" s="106"/>
      <c r="G36" s="16"/>
      <c r="H36" s="98"/>
      <c r="I36" s="99"/>
      <c r="J36" s="105"/>
      <c r="K36" s="105"/>
      <c r="L36" s="381"/>
      <c r="M36" s="381"/>
      <c r="N36" s="106"/>
      <c r="O36" s="16"/>
      <c r="P36" s="98"/>
      <c r="Q36" s="99"/>
      <c r="R36" s="105"/>
      <c r="S36" s="105"/>
      <c r="T36" s="381"/>
      <c r="U36" s="381"/>
      <c r="V36" s="106"/>
      <c r="W36" s="16"/>
      <c r="X36" s="98"/>
      <c r="Y36" s="99"/>
      <c r="Z36" s="105"/>
      <c r="AA36" s="105"/>
      <c r="AB36" s="381"/>
      <c r="AC36" s="381"/>
      <c r="AD36" s="106"/>
      <c r="AE36" s="16"/>
      <c r="AF36" s="98"/>
    </row>
    <row r="37" spans="1:32" x14ac:dyDescent="0.25">
      <c r="A37" s="99"/>
      <c r="B37" s="105"/>
      <c r="C37" s="105"/>
      <c r="D37" s="381"/>
      <c r="E37" s="381"/>
      <c r="F37" s="106"/>
      <c r="G37" s="16"/>
      <c r="H37" s="98"/>
      <c r="I37" s="99"/>
      <c r="J37" s="105"/>
      <c r="K37" s="105"/>
      <c r="L37" s="381"/>
      <c r="M37" s="381"/>
      <c r="N37" s="106"/>
      <c r="O37" s="16"/>
      <c r="P37" s="98"/>
      <c r="Q37" s="99"/>
      <c r="R37" s="105"/>
      <c r="S37" s="105"/>
      <c r="T37" s="381"/>
      <c r="U37" s="381"/>
      <c r="V37" s="106"/>
      <c r="W37" s="16"/>
      <c r="X37" s="98"/>
      <c r="Y37" s="99"/>
      <c r="Z37" s="105"/>
      <c r="AA37" s="105"/>
      <c r="AB37" s="381"/>
      <c r="AC37" s="381"/>
      <c r="AD37" s="106"/>
      <c r="AE37" s="16"/>
      <c r="AF37" s="98"/>
    </row>
    <row r="38" spans="1:32" x14ac:dyDescent="0.25">
      <c r="A38" s="99"/>
      <c r="B38" s="105"/>
      <c r="C38" s="105"/>
      <c r="D38" s="381"/>
      <c r="E38" s="381"/>
      <c r="F38" s="106"/>
      <c r="G38" s="16"/>
      <c r="H38" s="98"/>
      <c r="I38" s="99"/>
      <c r="J38" s="105"/>
      <c r="K38" s="105"/>
      <c r="L38" s="381"/>
      <c r="M38" s="381"/>
      <c r="N38" s="106"/>
      <c r="O38" s="16"/>
      <c r="P38" s="98"/>
      <c r="Q38" s="99"/>
      <c r="R38" s="105"/>
      <c r="S38" s="105"/>
      <c r="T38" s="381"/>
      <c r="U38" s="381"/>
      <c r="V38" s="106"/>
      <c r="W38" s="16"/>
      <c r="X38" s="98"/>
      <c r="Y38" s="99"/>
      <c r="Z38" s="105"/>
      <c r="AA38" s="105"/>
      <c r="AB38" s="381"/>
      <c r="AC38" s="381"/>
      <c r="AD38" s="106"/>
      <c r="AE38" s="16"/>
      <c r="AF38" s="98"/>
    </row>
    <row r="39" spans="1:32" x14ac:dyDescent="0.25">
      <c r="A39" s="99"/>
      <c r="B39" s="105"/>
      <c r="C39" s="105"/>
      <c r="D39" s="381"/>
      <c r="E39" s="381"/>
      <c r="F39" s="106"/>
      <c r="G39" s="16"/>
      <c r="H39" s="98"/>
      <c r="I39" s="99"/>
      <c r="J39" s="105"/>
      <c r="K39" s="105"/>
      <c r="L39" s="381"/>
      <c r="M39" s="381"/>
      <c r="N39" s="106"/>
      <c r="O39" s="16"/>
      <c r="P39" s="98"/>
      <c r="Q39" s="99"/>
      <c r="R39" s="105"/>
      <c r="S39" s="105"/>
      <c r="T39" s="381"/>
      <c r="U39" s="381"/>
      <c r="V39" s="106"/>
      <c r="W39" s="16"/>
      <c r="X39" s="98"/>
      <c r="Y39" s="99"/>
      <c r="Z39" s="105"/>
      <c r="AA39" s="105"/>
      <c r="AB39" s="381"/>
      <c r="AC39" s="381"/>
      <c r="AD39" s="106"/>
      <c r="AE39" s="16"/>
      <c r="AF39" s="98"/>
    </row>
    <row r="40" spans="1:32" x14ac:dyDescent="0.25">
      <c r="A40" s="99"/>
      <c r="B40" s="105"/>
      <c r="C40" s="105"/>
      <c r="D40" s="381"/>
      <c r="E40" s="381"/>
      <c r="F40" s="106"/>
      <c r="G40" s="16"/>
      <c r="H40" s="98"/>
      <c r="I40" s="99"/>
      <c r="J40" s="105"/>
      <c r="K40" s="105"/>
      <c r="L40" s="381"/>
      <c r="M40" s="381"/>
      <c r="N40" s="106"/>
      <c r="O40" s="16"/>
      <c r="P40" s="98"/>
      <c r="Q40" s="99"/>
      <c r="R40" s="105"/>
      <c r="S40" s="105"/>
      <c r="T40" s="381"/>
      <c r="U40" s="381"/>
      <c r="V40" s="106"/>
      <c r="W40" s="16"/>
      <c r="X40" s="98"/>
      <c r="Y40" s="99"/>
      <c r="Z40" s="105"/>
      <c r="AA40" s="105"/>
      <c r="AB40" s="381"/>
      <c r="AC40" s="381"/>
      <c r="AD40" s="106"/>
      <c r="AE40" s="16"/>
      <c r="AF40" s="98"/>
    </row>
    <row r="41" spans="1:32" x14ac:dyDescent="0.25">
      <c r="A41" s="99"/>
      <c r="B41" s="105"/>
      <c r="C41" s="105"/>
      <c r="D41" s="381"/>
      <c r="E41" s="381"/>
      <c r="F41" s="106"/>
      <c r="G41" s="16"/>
      <c r="H41" s="98"/>
      <c r="I41" s="99"/>
      <c r="J41" s="105"/>
      <c r="K41" s="105"/>
      <c r="L41" s="381"/>
      <c r="M41" s="381"/>
      <c r="N41" s="106"/>
      <c r="O41" s="16"/>
      <c r="P41" s="98"/>
      <c r="Q41" s="99"/>
      <c r="R41" s="105"/>
      <c r="S41" s="105"/>
      <c r="T41" s="381"/>
      <c r="U41" s="381"/>
      <c r="V41" s="106"/>
      <c r="W41" s="16"/>
      <c r="X41" s="98"/>
      <c r="Y41" s="99"/>
      <c r="Z41" s="105"/>
      <c r="AA41" s="105"/>
      <c r="AB41" s="381"/>
      <c r="AC41" s="381"/>
      <c r="AD41" s="106"/>
      <c r="AE41" s="16"/>
      <c r="AF41" s="98"/>
    </row>
    <row r="42" spans="1:32" x14ac:dyDescent="0.25">
      <c r="A42" s="99"/>
      <c r="B42" s="105"/>
      <c r="C42" s="105"/>
      <c r="D42" s="381"/>
      <c r="E42" s="381"/>
      <c r="F42" s="106"/>
      <c r="G42" s="16"/>
      <c r="H42" s="98"/>
      <c r="I42" s="99"/>
      <c r="J42" s="105"/>
      <c r="K42" s="105"/>
      <c r="L42" s="381"/>
      <c r="M42" s="381"/>
      <c r="N42" s="106"/>
      <c r="O42" s="16"/>
      <c r="P42" s="98"/>
      <c r="Q42" s="99"/>
      <c r="R42" s="105"/>
      <c r="S42" s="105"/>
      <c r="T42" s="381"/>
      <c r="U42" s="381"/>
      <c r="V42" s="106"/>
      <c r="W42" s="16"/>
      <c r="X42" s="98"/>
      <c r="Y42" s="99"/>
      <c r="Z42" s="105"/>
      <c r="AA42" s="105"/>
      <c r="AB42" s="381"/>
      <c r="AC42" s="381"/>
      <c r="AD42" s="106"/>
      <c r="AE42" s="16"/>
      <c r="AF42" s="98"/>
    </row>
    <row r="43" spans="1:32" x14ac:dyDescent="0.25">
      <c r="A43" s="99"/>
      <c r="B43" s="105"/>
      <c r="C43" s="105"/>
      <c r="D43" s="381"/>
      <c r="E43" s="381"/>
      <c r="F43" s="106"/>
      <c r="G43" s="16"/>
      <c r="H43" s="98"/>
      <c r="I43" s="99"/>
      <c r="J43" s="105"/>
      <c r="K43" s="105"/>
      <c r="L43" s="381"/>
      <c r="M43" s="381"/>
      <c r="N43" s="106"/>
      <c r="O43" s="16"/>
      <c r="P43" s="98"/>
      <c r="Q43" s="99"/>
      <c r="R43" s="105"/>
      <c r="S43" s="105"/>
      <c r="T43" s="381"/>
      <c r="U43" s="381"/>
      <c r="V43" s="106"/>
      <c r="W43" s="16"/>
      <c r="X43" s="98"/>
      <c r="Y43" s="99"/>
      <c r="Z43" s="105"/>
      <c r="AA43" s="105"/>
      <c r="AB43" s="381"/>
      <c r="AC43" s="381"/>
      <c r="AD43" s="106"/>
      <c r="AE43" s="16"/>
      <c r="AF43" s="98"/>
    </row>
    <row r="44" spans="1:32" x14ac:dyDescent="0.25">
      <c r="A44" s="99"/>
      <c r="B44" s="105"/>
      <c r="C44" s="105"/>
      <c r="D44" s="381"/>
      <c r="E44" s="381"/>
      <c r="F44" s="106"/>
      <c r="G44" s="16"/>
      <c r="H44" s="98"/>
      <c r="I44" s="99"/>
      <c r="J44" s="105"/>
      <c r="K44" s="105"/>
      <c r="L44" s="381"/>
      <c r="M44" s="381"/>
      <c r="N44" s="106"/>
      <c r="O44" s="16"/>
      <c r="P44" s="98"/>
      <c r="Q44" s="99"/>
      <c r="R44" s="105"/>
      <c r="S44" s="105"/>
      <c r="T44" s="381"/>
      <c r="U44" s="381"/>
      <c r="V44" s="106"/>
      <c r="W44" s="16"/>
      <c r="X44" s="98"/>
      <c r="Y44" s="99"/>
      <c r="Z44" s="105"/>
      <c r="AA44" s="105"/>
      <c r="AB44" s="381"/>
      <c r="AC44" s="381"/>
      <c r="AD44" s="106"/>
      <c r="AE44" s="16"/>
      <c r="AF44" s="98"/>
    </row>
    <row r="45" spans="1:32" x14ac:dyDescent="0.25">
      <c r="A45" s="99"/>
      <c r="B45" s="105"/>
      <c r="C45" s="105"/>
      <c r="D45" s="381"/>
      <c r="E45" s="381"/>
      <c r="F45" s="106"/>
      <c r="G45" s="16"/>
      <c r="H45" s="98"/>
      <c r="I45" s="99"/>
      <c r="J45" s="105"/>
      <c r="K45" s="105"/>
      <c r="L45" s="381"/>
      <c r="M45" s="381"/>
      <c r="N45" s="106"/>
      <c r="O45" s="16"/>
      <c r="P45" s="98"/>
      <c r="Q45" s="99"/>
      <c r="R45" s="105"/>
      <c r="S45" s="105"/>
      <c r="T45" s="381"/>
      <c r="U45" s="381"/>
      <c r="V45" s="106"/>
      <c r="W45" s="16"/>
      <c r="X45" s="98"/>
      <c r="Y45" s="99"/>
      <c r="Z45" s="105"/>
      <c r="AA45" s="105"/>
      <c r="AB45" s="381"/>
      <c r="AC45" s="381"/>
      <c r="AD45" s="106"/>
      <c r="AE45" s="16"/>
      <c r="AF45" s="98"/>
    </row>
    <row r="46" spans="1:32" x14ac:dyDescent="0.25">
      <c r="A46" s="99"/>
      <c r="B46" s="105"/>
      <c r="C46" s="105"/>
      <c r="D46" s="381"/>
      <c r="E46" s="381"/>
      <c r="F46" s="106"/>
      <c r="G46" s="16"/>
      <c r="H46" s="98"/>
      <c r="I46" s="99"/>
      <c r="J46" s="105"/>
      <c r="K46" s="105"/>
      <c r="L46" s="381"/>
      <c r="M46" s="381"/>
      <c r="N46" s="106"/>
      <c r="O46" s="16"/>
      <c r="P46" s="98"/>
      <c r="Q46" s="99"/>
      <c r="R46" s="105"/>
      <c r="S46" s="105"/>
      <c r="T46" s="381"/>
      <c r="U46" s="381"/>
      <c r="V46" s="106"/>
      <c r="W46" s="16"/>
      <c r="X46" s="98"/>
      <c r="Y46" s="99"/>
      <c r="Z46" s="105"/>
      <c r="AA46" s="105"/>
      <c r="AB46" s="381"/>
      <c r="AC46" s="381"/>
      <c r="AD46" s="106"/>
      <c r="AE46" s="16"/>
      <c r="AF46" s="98"/>
    </row>
    <row r="47" spans="1:32" x14ac:dyDescent="0.25">
      <c r="A47" s="99"/>
      <c r="B47" s="105"/>
      <c r="C47" s="105"/>
      <c r="D47" s="381"/>
      <c r="E47" s="381"/>
      <c r="F47" s="106"/>
      <c r="G47" s="16"/>
      <c r="H47" s="98"/>
      <c r="I47" s="99"/>
      <c r="J47" s="105"/>
      <c r="K47" s="105"/>
      <c r="L47" s="381"/>
      <c r="M47" s="381"/>
      <c r="N47" s="106"/>
      <c r="O47" s="16"/>
      <c r="P47" s="98"/>
      <c r="Q47" s="99"/>
      <c r="R47" s="105"/>
      <c r="S47" s="105"/>
      <c r="T47" s="381"/>
      <c r="U47" s="381"/>
      <c r="V47" s="106"/>
      <c r="W47" s="16"/>
      <c r="X47" s="98"/>
      <c r="Y47" s="99"/>
      <c r="Z47" s="105"/>
      <c r="AA47" s="105"/>
      <c r="AB47" s="381"/>
      <c r="AC47" s="381"/>
      <c r="AD47" s="106"/>
      <c r="AE47" s="16"/>
      <c r="AF47" s="98"/>
    </row>
    <row r="48" spans="1:32" x14ac:dyDescent="0.25">
      <c r="A48" s="99"/>
      <c r="B48" s="105"/>
      <c r="C48" s="105"/>
      <c r="D48" s="381"/>
      <c r="E48" s="381"/>
      <c r="F48" s="106"/>
      <c r="G48" s="16"/>
      <c r="H48" s="98"/>
      <c r="I48" s="99"/>
      <c r="J48" s="105"/>
      <c r="K48" s="105"/>
      <c r="L48" s="381"/>
      <c r="M48" s="381"/>
      <c r="N48" s="106"/>
      <c r="O48" s="16"/>
      <c r="P48" s="98"/>
      <c r="Q48" s="99"/>
      <c r="R48" s="105"/>
      <c r="S48" s="105"/>
      <c r="T48" s="381"/>
      <c r="U48" s="381"/>
      <c r="V48" s="106"/>
      <c r="W48" s="16"/>
      <c r="X48" s="98"/>
      <c r="Y48" s="99"/>
      <c r="Z48" s="105"/>
      <c r="AA48" s="105"/>
      <c r="AB48" s="381"/>
      <c r="AC48" s="381"/>
      <c r="AD48" s="106"/>
      <c r="AE48" s="16"/>
      <c r="AF48" s="98"/>
    </row>
    <row r="49" spans="1:32" x14ac:dyDescent="0.25">
      <c r="A49" s="99"/>
      <c r="B49" s="105"/>
      <c r="C49" s="105"/>
      <c r="D49" s="381"/>
      <c r="E49" s="381"/>
      <c r="F49" s="106"/>
      <c r="G49" s="16"/>
      <c r="H49" s="98"/>
      <c r="I49" s="99"/>
      <c r="J49" s="105"/>
      <c r="K49" s="105"/>
      <c r="L49" s="381"/>
      <c r="M49" s="381"/>
      <c r="N49" s="106"/>
      <c r="O49" s="16"/>
      <c r="P49" s="98"/>
      <c r="Q49" s="99"/>
      <c r="R49" s="105"/>
      <c r="S49" s="105"/>
      <c r="T49" s="381"/>
      <c r="U49" s="381"/>
      <c r="V49" s="106"/>
      <c r="W49" s="16"/>
      <c r="X49" s="98"/>
      <c r="Y49" s="99"/>
      <c r="Z49" s="105"/>
      <c r="AA49" s="105"/>
      <c r="AB49" s="381"/>
      <c r="AC49" s="381"/>
      <c r="AD49" s="106"/>
      <c r="AE49" s="16"/>
      <c r="AF49" s="98"/>
    </row>
    <row r="50" spans="1:32" x14ac:dyDescent="0.25">
      <c r="A50" s="99"/>
      <c r="B50" s="105"/>
      <c r="C50" s="105"/>
      <c r="D50" s="381"/>
      <c r="E50" s="381"/>
      <c r="F50" s="106"/>
      <c r="G50" s="16"/>
      <c r="H50" s="98"/>
      <c r="I50" s="99"/>
      <c r="J50" s="105"/>
      <c r="K50" s="105"/>
      <c r="L50" s="381"/>
      <c r="M50" s="381"/>
      <c r="N50" s="106"/>
      <c r="O50" s="16"/>
      <c r="P50" s="98"/>
      <c r="Q50" s="99"/>
      <c r="R50" s="105"/>
      <c r="S50" s="105"/>
      <c r="T50" s="381"/>
      <c r="U50" s="381"/>
      <c r="V50" s="106"/>
      <c r="W50" s="16"/>
      <c r="X50" s="98"/>
      <c r="Y50" s="99"/>
      <c r="Z50" s="105"/>
      <c r="AA50" s="105"/>
      <c r="AB50" s="381"/>
      <c r="AC50" s="381"/>
      <c r="AD50" s="106"/>
      <c r="AE50" s="16"/>
      <c r="AF50" s="98"/>
    </row>
    <row r="51" spans="1:32" x14ac:dyDescent="0.25">
      <c r="A51" s="99"/>
      <c r="B51" s="105"/>
      <c r="C51" s="105"/>
      <c r="D51" s="381"/>
      <c r="E51" s="381"/>
      <c r="F51" s="106"/>
      <c r="G51" s="16"/>
      <c r="H51" s="98"/>
      <c r="I51" s="99"/>
      <c r="J51" s="105"/>
      <c r="K51" s="105"/>
      <c r="L51" s="381"/>
      <c r="M51" s="381"/>
      <c r="N51" s="106"/>
      <c r="O51" s="16"/>
      <c r="P51" s="98"/>
      <c r="Q51" s="99"/>
      <c r="R51" s="105"/>
      <c r="S51" s="105"/>
      <c r="T51" s="381"/>
      <c r="U51" s="381"/>
      <c r="V51" s="106"/>
      <c r="W51" s="16"/>
      <c r="X51" s="98"/>
      <c r="Y51" s="99"/>
      <c r="Z51" s="105"/>
      <c r="AA51" s="105"/>
      <c r="AB51" s="381"/>
      <c r="AC51" s="381"/>
      <c r="AD51" s="106"/>
      <c r="AE51" s="16"/>
      <c r="AF51" s="98"/>
    </row>
    <row r="52" spans="1:32" x14ac:dyDescent="0.25">
      <c r="A52" s="99"/>
      <c r="B52" s="105"/>
      <c r="C52" s="105"/>
      <c r="D52" s="381"/>
      <c r="E52" s="381"/>
      <c r="F52" s="106"/>
      <c r="G52" s="16"/>
      <c r="H52" s="98"/>
      <c r="I52" s="99"/>
      <c r="J52" s="105"/>
      <c r="K52" s="105"/>
      <c r="L52" s="381"/>
      <c r="M52" s="381"/>
      <c r="N52" s="106"/>
      <c r="O52" s="16"/>
      <c r="P52" s="98"/>
      <c r="Q52" s="99"/>
      <c r="R52" s="105"/>
      <c r="S52" s="105"/>
      <c r="T52" s="381"/>
      <c r="U52" s="381"/>
      <c r="V52" s="106"/>
      <c r="W52" s="16"/>
      <c r="X52" s="98"/>
      <c r="Y52" s="99"/>
      <c r="Z52" s="105"/>
      <c r="AA52" s="105"/>
      <c r="AB52" s="381"/>
      <c r="AC52" s="381"/>
      <c r="AD52" s="106"/>
      <c r="AE52" s="16"/>
      <c r="AF52" s="98"/>
    </row>
    <row r="53" spans="1:32" x14ac:dyDescent="0.25">
      <c r="A53" s="99"/>
      <c r="B53" s="105"/>
      <c r="C53" s="105"/>
      <c r="D53" s="381"/>
      <c r="E53" s="381"/>
      <c r="F53" s="106"/>
      <c r="G53" s="16"/>
      <c r="H53" s="98"/>
      <c r="I53" s="99"/>
      <c r="J53" s="105"/>
      <c r="K53" s="105"/>
      <c r="L53" s="381"/>
      <c r="M53" s="381"/>
      <c r="N53" s="106"/>
      <c r="O53" s="16"/>
      <c r="P53" s="98"/>
      <c r="Q53" s="99"/>
      <c r="R53" s="105"/>
      <c r="S53" s="105"/>
      <c r="T53" s="381"/>
      <c r="U53" s="381"/>
      <c r="V53" s="106"/>
      <c r="W53" s="16"/>
      <c r="X53" s="98"/>
      <c r="Y53" s="99"/>
      <c r="Z53" s="105"/>
      <c r="AA53" s="105"/>
      <c r="AB53" s="381"/>
      <c r="AC53" s="381"/>
      <c r="AD53" s="106"/>
      <c r="AE53" s="16"/>
      <c r="AF53" s="98"/>
    </row>
    <row r="54" spans="1:32" s="93" customFormat="1" ht="15.75" customHeight="1" thickBot="1" x14ac:dyDescent="0.3">
      <c r="A54" s="110"/>
      <c r="B54" s="92"/>
      <c r="C54" s="92"/>
      <c r="D54" s="384"/>
      <c r="E54" s="384"/>
      <c r="F54" s="92"/>
      <c r="G54" s="111"/>
      <c r="H54" s="112"/>
      <c r="I54" s="110"/>
      <c r="J54" s="92"/>
      <c r="K54" s="92"/>
      <c r="L54" s="384"/>
      <c r="M54" s="384"/>
      <c r="N54" s="92"/>
      <c r="O54" s="111"/>
      <c r="P54" s="112"/>
      <c r="Q54" s="110"/>
      <c r="R54" s="92"/>
      <c r="S54" s="92"/>
      <c r="T54" s="384"/>
      <c r="U54" s="384"/>
      <c r="V54" s="92"/>
      <c r="W54" s="111"/>
      <c r="X54" s="112"/>
      <c r="Y54" s="110"/>
      <c r="Z54" s="92"/>
      <c r="AA54" s="92"/>
      <c r="AB54" s="384"/>
      <c r="AC54" s="384"/>
      <c r="AD54" s="92"/>
      <c r="AE54" s="111"/>
      <c r="AF54" s="112"/>
    </row>
    <row r="55" spans="1:32" ht="13.2" thickTop="1" thickBot="1" x14ac:dyDescent="0.3">
      <c r="A55" s="107"/>
      <c r="B55" s="108"/>
      <c r="C55" s="108"/>
      <c r="D55" s="385" t="s">
        <v>101</v>
      </c>
      <c r="E55" s="385"/>
      <c r="F55" s="164">
        <f>SUM(F15:F54)</f>
        <v>0</v>
      </c>
      <c r="G55" s="108"/>
      <c r="H55" s="109"/>
      <c r="I55" s="107"/>
      <c r="J55" s="108"/>
      <c r="K55" s="108"/>
      <c r="L55" s="385" t="s">
        <v>102</v>
      </c>
      <c r="M55" s="385"/>
      <c r="N55" s="164">
        <f>SUM(N15:N54)</f>
        <v>0</v>
      </c>
      <c r="O55" s="108"/>
      <c r="P55" s="109"/>
      <c r="Q55" s="107"/>
      <c r="R55" s="108"/>
      <c r="S55" s="108"/>
      <c r="T55" s="385" t="s">
        <v>124</v>
      </c>
      <c r="U55" s="385"/>
      <c r="V55" s="164">
        <f>SUM(V15:V54)</f>
        <v>0</v>
      </c>
      <c r="W55" s="108"/>
      <c r="X55" s="109"/>
      <c r="Y55" s="107"/>
      <c r="Z55" s="108"/>
      <c r="AA55" s="108"/>
      <c r="AB55" s="385" t="s">
        <v>103</v>
      </c>
      <c r="AC55" s="385"/>
      <c r="AD55" s="164">
        <f>SUM(AD15:AD54)</f>
        <v>0</v>
      </c>
      <c r="AE55" s="108"/>
      <c r="AF55" s="109"/>
    </row>
  </sheetData>
  <sheetProtection selectLockedCells="1"/>
  <mergeCells count="232">
    <mergeCell ref="S10:U10"/>
    <mergeCell ref="S12:U12"/>
    <mergeCell ref="D55:E55"/>
    <mergeCell ref="L55:M55"/>
    <mergeCell ref="T55:U55"/>
    <mergeCell ref="AB55:AC55"/>
    <mergeCell ref="D52:E52"/>
    <mergeCell ref="L52:M52"/>
    <mergeCell ref="T52:U52"/>
    <mergeCell ref="AB52:AC52"/>
    <mergeCell ref="D53:E53"/>
    <mergeCell ref="L53:M53"/>
    <mergeCell ref="T53:U53"/>
    <mergeCell ref="AB53:AC53"/>
    <mergeCell ref="D54:E54"/>
    <mergeCell ref="L54:M54"/>
    <mergeCell ref="T54:U54"/>
    <mergeCell ref="AB54:AC54"/>
    <mergeCell ref="D51:E51"/>
    <mergeCell ref="L51:M51"/>
    <mergeCell ref="T51:U51"/>
    <mergeCell ref="AB51:AC51"/>
    <mergeCell ref="D48:E48"/>
    <mergeCell ref="L48:M48"/>
    <mergeCell ref="T48:U48"/>
    <mergeCell ref="AB48:AC48"/>
    <mergeCell ref="D49:E49"/>
    <mergeCell ref="L49:M49"/>
    <mergeCell ref="T49:U49"/>
    <mergeCell ref="AB49:AC49"/>
    <mergeCell ref="D50:E50"/>
    <mergeCell ref="L50:M50"/>
    <mergeCell ref="T50:U50"/>
    <mergeCell ref="AB50:AC50"/>
    <mergeCell ref="D45:E45"/>
    <mergeCell ref="L45:M45"/>
    <mergeCell ref="T45:U45"/>
    <mergeCell ref="AB45:AC45"/>
    <mergeCell ref="D47:E47"/>
    <mergeCell ref="L47:M47"/>
    <mergeCell ref="T47:U47"/>
    <mergeCell ref="AB47:AC47"/>
    <mergeCell ref="D46:E46"/>
    <mergeCell ref="L46:M46"/>
    <mergeCell ref="T46:U46"/>
    <mergeCell ref="AB46:AC46"/>
    <mergeCell ref="D42:E42"/>
    <mergeCell ref="L42:M42"/>
    <mergeCell ref="T42:U42"/>
    <mergeCell ref="AB42:AC42"/>
    <mergeCell ref="D43:E43"/>
    <mergeCell ref="L43:M43"/>
    <mergeCell ref="T43:U43"/>
    <mergeCell ref="AB43:AC43"/>
    <mergeCell ref="D44:E44"/>
    <mergeCell ref="L44:M44"/>
    <mergeCell ref="T44:U44"/>
    <mergeCell ref="AB44:AC44"/>
    <mergeCell ref="D40:E40"/>
    <mergeCell ref="L40:M40"/>
    <mergeCell ref="T40:U40"/>
    <mergeCell ref="AB40:AC40"/>
    <mergeCell ref="D41:E41"/>
    <mergeCell ref="L41:M41"/>
    <mergeCell ref="T41:U41"/>
    <mergeCell ref="AB41:AC41"/>
    <mergeCell ref="D38:E38"/>
    <mergeCell ref="L38:M38"/>
    <mergeCell ref="T38:U38"/>
    <mergeCell ref="AB38:AC38"/>
    <mergeCell ref="D39:E39"/>
    <mergeCell ref="L39:M39"/>
    <mergeCell ref="T39:U39"/>
    <mergeCell ref="AB39:AC39"/>
    <mergeCell ref="D36:E36"/>
    <mergeCell ref="L36:M36"/>
    <mergeCell ref="T36:U36"/>
    <mergeCell ref="AB36:AC36"/>
    <mergeCell ref="D37:E37"/>
    <mergeCell ref="L37:M37"/>
    <mergeCell ref="T37:U37"/>
    <mergeCell ref="AB37:AC37"/>
    <mergeCell ref="D34:E34"/>
    <mergeCell ref="L34:M34"/>
    <mergeCell ref="T34:U34"/>
    <mergeCell ref="AB34:AC34"/>
    <mergeCell ref="D35:E35"/>
    <mergeCell ref="L35:M35"/>
    <mergeCell ref="T35:U35"/>
    <mergeCell ref="AB35:AC35"/>
    <mergeCell ref="D32:E32"/>
    <mergeCell ref="L32:M32"/>
    <mergeCell ref="T32:U32"/>
    <mergeCell ref="AB32:AC32"/>
    <mergeCell ref="D33:E33"/>
    <mergeCell ref="L33:M33"/>
    <mergeCell ref="T33:U33"/>
    <mergeCell ref="AB33:AC33"/>
    <mergeCell ref="D30:E30"/>
    <mergeCell ref="L30:M30"/>
    <mergeCell ref="T30:U30"/>
    <mergeCell ref="AB30:AC30"/>
    <mergeCell ref="D31:E31"/>
    <mergeCell ref="L31:M31"/>
    <mergeCell ref="T31:U31"/>
    <mergeCell ref="AB31:AC31"/>
    <mergeCell ref="D28:E28"/>
    <mergeCell ref="L28:M28"/>
    <mergeCell ref="T28:U28"/>
    <mergeCell ref="AB28:AC28"/>
    <mergeCell ref="D29:E29"/>
    <mergeCell ref="L29:M29"/>
    <mergeCell ref="T29:U29"/>
    <mergeCell ref="AB29:AC29"/>
    <mergeCell ref="D26:E26"/>
    <mergeCell ref="L26:M26"/>
    <mergeCell ref="T26:U26"/>
    <mergeCell ref="AB26:AC26"/>
    <mergeCell ref="D27:E27"/>
    <mergeCell ref="L27:M27"/>
    <mergeCell ref="T27:U27"/>
    <mergeCell ref="AB27:AC27"/>
    <mergeCell ref="D24:E24"/>
    <mergeCell ref="L24:M24"/>
    <mergeCell ref="T24:U24"/>
    <mergeCell ref="AB24:AC24"/>
    <mergeCell ref="D25:E25"/>
    <mergeCell ref="L25:M25"/>
    <mergeCell ref="T25:U25"/>
    <mergeCell ref="AB25:AC25"/>
    <mergeCell ref="D22:E22"/>
    <mergeCell ref="L22:M22"/>
    <mergeCell ref="T22:U22"/>
    <mergeCell ref="AB22:AC22"/>
    <mergeCell ref="D23:E23"/>
    <mergeCell ref="L23:M23"/>
    <mergeCell ref="T23:U23"/>
    <mergeCell ref="AB23:AC23"/>
    <mergeCell ref="D20:E20"/>
    <mergeCell ref="L20:M20"/>
    <mergeCell ref="T20:U20"/>
    <mergeCell ref="AB20:AC20"/>
    <mergeCell ref="D21:E21"/>
    <mergeCell ref="L21:M21"/>
    <mergeCell ref="T21:U21"/>
    <mergeCell ref="AB21:AC21"/>
    <mergeCell ref="D18:E18"/>
    <mergeCell ref="L18:M18"/>
    <mergeCell ref="T18:U18"/>
    <mergeCell ref="AB18:AC18"/>
    <mergeCell ref="D19:E19"/>
    <mergeCell ref="L19:M19"/>
    <mergeCell ref="T19:U19"/>
    <mergeCell ref="AB19:AC19"/>
    <mergeCell ref="D17:E17"/>
    <mergeCell ref="L17:M17"/>
    <mergeCell ref="T17:U17"/>
    <mergeCell ref="AB17:AC17"/>
    <mergeCell ref="D14:E14"/>
    <mergeCell ref="L14:M14"/>
    <mergeCell ref="T14:U14"/>
    <mergeCell ref="AB14:AC14"/>
    <mergeCell ref="D15:E15"/>
    <mergeCell ref="L15:M15"/>
    <mergeCell ref="T15:U15"/>
    <mergeCell ref="AB15:AC15"/>
    <mergeCell ref="AA6:AB6"/>
    <mergeCell ref="AC6:AD6"/>
    <mergeCell ref="Y4:Z4"/>
    <mergeCell ref="AA4:AB4"/>
    <mergeCell ref="AC4:AD4"/>
    <mergeCell ref="D16:E16"/>
    <mergeCell ref="L16:M16"/>
    <mergeCell ref="T16:U16"/>
    <mergeCell ref="AB16:AC16"/>
    <mergeCell ref="Y6:Z6"/>
    <mergeCell ref="C8:E8"/>
    <mergeCell ref="C9:E9"/>
    <mergeCell ref="AA8:AC8"/>
    <mergeCell ref="AA10:AC10"/>
    <mergeCell ref="AA12:AC12"/>
    <mergeCell ref="C10:E10"/>
    <mergeCell ref="C12:E12"/>
    <mergeCell ref="C11:E11"/>
    <mergeCell ref="K8:M8"/>
    <mergeCell ref="K9:M9"/>
    <mergeCell ref="K10:M10"/>
    <mergeCell ref="K11:M11"/>
    <mergeCell ref="K12:M12"/>
    <mergeCell ref="S8:U8"/>
    <mergeCell ref="AA3:AB3"/>
    <mergeCell ref="AC3:AD3"/>
    <mergeCell ref="AE3:AF3"/>
    <mergeCell ref="A4:B4"/>
    <mergeCell ref="C4:D4"/>
    <mergeCell ref="E4:F4"/>
    <mergeCell ref="G4:H4"/>
    <mergeCell ref="I4:J4"/>
    <mergeCell ref="K4:L4"/>
    <mergeCell ref="M3:N3"/>
    <mergeCell ref="O3:P3"/>
    <mergeCell ref="Q3:R3"/>
    <mergeCell ref="S3:T3"/>
    <mergeCell ref="U3:V3"/>
    <mergeCell ref="W3:X3"/>
    <mergeCell ref="AE4:AF4"/>
    <mergeCell ref="S4:T4"/>
    <mergeCell ref="U4:V4"/>
    <mergeCell ref="W4:X4"/>
    <mergeCell ref="M4:N4"/>
    <mergeCell ref="O4:P4"/>
    <mergeCell ref="Q4:R4"/>
    <mergeCell ref="A1:B1"/>
    <mergeCell ref="I1:J1"/>
    <mergeCell ref="Q1:R1"/>
    <mergeCell ref="Y1:Z1"/>
    <mergeCell ref="A3:B3"/>
    <mergeCell ref="C3:D3"/>
    <mergeCell ref="E3:F3"/>
    <mergeCell ref="G3:H3"/>
    <mergeCell ref="I3:J3"/>
    <mergeCell ref="K3:L3"/>
    <mergeCell ref="Y3:Z3"/>
    <mergeCell ref="A6:B6"/>
    <mergeCell ref="C6:D6"/>
    <mergeCell ref="E6:F6"/>
    <mergeCell ref="I6:J6"/>
    <mergeCell ref="K6:L6"/>
    <mergeCell ref="M6:N6"/>
    <mergeCell ref="Q6:R6"/>
    <mergeCell ref="S6:T6"/>
    <mergeCell ref="U6:V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F55"/>
  <sheetViews>
    <sheetView showWhiteSpace="0" zoomScaleNormal="100" zoomScaleSheetLayoutView="112" workbookViewId="0">
      <selection activeCell="H6" sqref="H6"/>
    </sheetView>
  </sheetViews>
  <sheetFormatPr defaultColWidth="9.109375" defaultRowHeight="12" x14ac:dyDescent="0.25"/>
  <cols>
    <col min="1" max="1" width="7.88671875" style="14" customWidth="1"/>
    <col min="2" max="3" width="11.6640625" style="14" customWidth="1"/>
    <col min="4" max="4" width="14" style="14" customWidth="1"/>
    <col min="5" max="5" width="11.6640625" style="14" customWidth="1"/>
    <col min="6" max="6" width="12.44140625" style="14" customWidth="1"/>
    <col min="7" max="7" width="10.88671875" style="14" customWidth="1"/>
    <col min="8" max="8" width="9.109375" style="14"/>
    <col min="9" max="9" width="7.88671875" style="14" customWidth="1"/>
    <col min="10" max="11" width="11.6640625" style="14" customWidth="1"/>
    <col min="12" max="12" width="14" style="14" customWidth="1"/>
    <col min="13" max="13" width="11.6640625" style="14" customWidth="1"/>
    <col min="14" max="14" width="12.44140625" style="14" customWidth="1"/>
    <col min="15" max="15" width="10.88671875" style="14" customWidth="1"/>
    <col min="16" max="16" width="9.109375" style="14"/>
    <col min="17" max="17" width="7.88671875" style="14" customWidth="1"/>
    <col min="18" max="19" width="11.6640625" style="14" customWidth="1"/>
    <col min="20" max="20" width="14" style="14" customWidth="1"/>
    <col min="21" max="21" width="11.6640625" style="14" customWidth="1"/>
    <col min="22" max="22" width="12.44140625" style="14" customWidth="1"/>
    <col min="23" max="23" width="10.88671875" style="14" customWidth="1"/>
    <col min="24" max="24" width="9.109375" style="14"/>
    <col min="25" max="25" width="7.88671875" style="14" customWidth="1"/>
    <col min="26" max="27" width="11.6640625" style="14" customWidth="1"/>
    <col min="28" max="28" width="13.44140625" style="14" customWidth="1"/>
    <col min="29" max="29" width="11.6640625" style="14" customWidth="1"/>
    <col min="30" max="30" width="12.44140625" style="14" customWidth="1"/>
    <col min="31" max="31" width="10.88671875" style="14" customWidth="1"/>
    <col min="32" max="16384" width="9.109375" style="14"/>
  </cols>
  <sheetData>
    <row r="1" spans="1:32" x14ac:dyDescent="0.25">
      <c r="A1" s="366" t="s">
        <v>47</v>
      </c>
      <c r="B1" s="367"/>
      <c r="C1" s="95"/>
      <c r="D1" s="95"/>
      <c r="E1" s="95"/>
      <c r="F1" s="95"/>
      <c r="G1" s="95"/>
      <c r="H1" s="96"/>
      <c r="I1" s="366" t="s">
        <v>48</v>
      </c>
      <c r="J1" s="367"/>
      <c r="K1" s="95"/>
      <c r="L1" s="95"/>
      <c r="M1" s="95"/>
      <c r="N1" s="95"/>
      <c r="O1" s="95"/>
      <c r="P1" s="96"/>
      <c r="Q1" s="366" t="s">
        <v>49</v>
      </c>
      <c r="R1" s="367"/>
      <c r="S1" s="95"/>
      <c r="T1" s="95"/>
      <c r="U1" s="95"/>
      <c r="V1" s="95"/>
      <c r="W1" s="95"/>
      <c r="X1" s="96"/>
      <c r="Y1" s="366" t="s">
        <v>50</v>
      </c>
      <c r="Z1" s="367"/>
      <c r="AA1" s="95"/>
      <c r="AB1" s="95"/>
      <c r="AC1" s="95"/>
      <c r="AD1" s="95"/>
      <c r="AE1" s="95"/>
      <c r="AF1" s="96"/>
    </row>
    <row r="2" spans="1:32" x14ac:dyDescent="0.25">
      <c r="A2" s="97"/>
      <c r="B2" s="15"/>
      <c r="C2" s="16"/>
      <c r="D2" s="16"/>
      <c r="E2" s="16"/>
      <c r="F2" s="16"/>
      <c r="G2" s="16"/>
      <c r="H2" s="98"/>
      <c r="I2" s="97"/>
      <c r="J2" s="15"/>
      <c r="K2" s="16"/>
      <c r="L2" s="16"/>
      <c r="M2" s="16"/>
      <c r="N2" s="16"/>
      <c r="O2" s="16"/>
      <c r="P2" s="98"/>
      <c r="Q2" s="97"/>
      <c r="R2" s="15"/>
      <c r="S2" s="16"/>
      <c r="T2" s="16"/>
      <c r="U2" s="16"/>
      <c r="V2" s="16"/>
      <c r="W2" s="16"/>
      <c r="X2" s="98"/>
      <c r="Y2" s="97"/>
      <c r="Z2" s="15"/>
      <c r="AA2" s="16"/>
      <c r="AB2" s="16"/>
      <c r="AC2" s="16"/>
      <c r="AD2" s="16"/>
      <c r="AE2" s="16"/>
      <c r="AF2" s="98"/>
    </row>
    <row r="3" spans="1:32" ht="15" customHeight="1" x14ac:dyDescent="0.25">
      <c r="A3" s="368" t="s">
        <v>95</v>
      </c>
      <c r="B3" s="369"/>
      <c r="C3" s="370">
        <f>'Step 2 - Quarterly Summary'!$C$4</f>
        <v>0</v>
      </c>
      <c r="D3" s="370"/>
      <c r="E3" s="371" t="s">
        <v>96</v>
      </c>
      <c r="F3" s="371"/>
      <c r="G3" s="370">
        <f>'Step 2 - Quarterly Summary'!$H$4</f>
        <v>0</v>
      </c>
      <c r="H3" s="372"/>
      <c r="I3" s="368" t="s">
        <v>95</v>
      </c>
      <c r="J3" s="369"/>
      <c r="K3" s="370">
        <f>'Step 2 - Quarterly Summary'!$C$4</f>
        <v>0</v>
      </c>
      <c r="L3" s="370"/>
      <c r="M3" s="371" t="s">
        <v>96</v>
      </c>
      <c r="N3" s="371"/>
      <c r="O3" s="370">
        <f>'Step 2 - Quarterly Summary'!$H$4</f>
        <v>0</v>
      </c>
      <c r="P3" s="372"/>
      <c r="Q3" s="368" t="s">
        <v>95</v>
      </c>
      <c r="R3" s="369"/>
      <c r="S3" s="370">
        <f>'Step 2 - Quarterly Summary'!$C$4</f>
        <v>0</v>
      </c>
      <c r="T3" s="370"/>
      <c r="U3" s="369" t="str">
        <f>'Step 2 - Quarterly Summary'!$F$4</f>
        <v>Program Number:</v>
      </c>
      <c r="V3" s="369"/>
      <c r="W3" s="370">
        <f>'Step 2 - Quarterly Summary'!$H$4</f>
        <v>0</v>
      </c>
      <c r="X3" s="372"/>
      <c r="Y3" s="368" t="s">
        <v>95</v>
      </c>
      <c r="Z3" s="369"/>
      <c r="AA3" s="370">
        <f>'Step 2 - Quarterly Summary'!$C$4</f>
        <v>0</v>
      </c>
      <c r="AB3" s="370"/>
      <c r="AC3" s="371" t="s">
        <v>96</v>
      </c>
      <c r="AD3" s="371"/>
      <c r="AE3" s="370">
        <f>'Step 2 - Quarterly Summary'!$H$4</f>
        <v>0</v>
      </c>
      <c r="AF3" s="372"/>
    </row>
    <row r="4" spans="1:32" ht="12.75" customHeight="1" x14ac:dyDescent="0.25">
      <c r="A4" s="373" t="s">
        <v>31</v>
      </c>
      <c r="B4" s="374"/>
      <c r="C4" s="375">
        <f>'Step 2 - Quarterly Summary'!$C$5</f>
        <v>0</v>
      </c>
      <c r="D4" s="375"/>
      <c r="E4" s="369" t="s">
        <v>15</v>
      </c>
      <c r="F4" s="369"/>
      <c r="G4" s="375">
        <f>'Step 2 - Quarterly Summary'!$H$5</f>
        <v>0</v>
      </c>
      <c r="H4" s="376"/>
      <c r="I4" s="373" t="s">
        <v>31</v>
      </c>
      <c r="J4" s="374"/>
      <c r="K4" s="375">
        <f>'Step 2 - Quarterly Summary'!$C$5</f>
        <v>0</v>
      </c>
      <c r="L4" s="375"/>
      <c r="M4" s="369" t="s">
        <v>15</v>
      </c>
      <c r="N4" s="369"/>
      <c r="O4" s="375">
        <f>'Step 2 - Quarterly Summary'!$H$5</f>
        <v>0</v>
      </c>
      <c r="P4" s="376"/>
      <c r="Q4" s="373" t="s">
        <v>31</v>
      </c>
      <c r="R4" s="374"/>
      <c r="S4" s="375">
        <f>'Step 2 - Quarterly Summary'!$C$5</f>
        <v>0</v>
      </c>
      <c r="T4" s="375"/>
      <c r="U4" s="369" t="s">
        <v>15</v>
      </c>
      <c r="V4" s="369"/>
      <c r="W4" s="375">
        <f>'Step 2 - Quarterly Summary'!$H$5</f>
        <v>0</v>
      </c>
      <c r="X4" s="376"/>
      <c r="Y4" s="373" t="s">
        <v>31</v>
      </c>
      <c r="Z4" s="374"/>
      <c r="AA4" s="375">
        <f>'Step 2 - Quarterly Summary'!$C$5</f>
        <v>0</v>
      </c>
      <c r="AB4" s="375"/>
      <c r="AC4" s="369" t="s">
        <v>15</v>
      </c>
      <c r="AD4" s="369"/>
      <c r="AE4" s="375">
        <f>'Step 2 - Quarterly Summary'!$H$5</f>
        <v>0</v>
      </c>
      <c r="AF4" s="376"/>
    </row>
    <row r="5" spans="1:32" x14ac:dyDescent="0.25">
      <c r="A5" s="99"/>
      <c r="B5" s="16"/>
      <c r="C5" s="16"/>
      <c r="D5" s="16"/>
      <c r="E5" s="132"/>
      <c r="F5" s="17"/>
      <c r="G5" s="18"/>
      <c r="H5" s="98"/>
      <c r="I5" s="99"/>
      <c r="J5" s="16"/>
      <c r="K5" s="16"/>
      <c r="L5" s="16"/>
      <c r="M5" s="132"/>
      <c r="N5" s="17"/>
      <c r="O5" s="18"/>
      <c r="P5" s="98"/>
      <c r="Q5" s="99"/>
      <c r="R5" s="16"/>
      <c r="S5" s="16"/>
      <c r="T5" s="16"/>
      <c r="U5" s="132"/>
      <c r="V5" s="17"/>
      <c r="W5" s="18"/>
      <c r="X5" s="98"/>
      <c r="Y5" s="99"/>
      <c r="Z5" s="16"/>
      <c r="AA5" s="16"/>
      <c r="AB5" s="16"/>
      <c r="AC5" s="132"/>
      <c r="AD5" s="17"/>
      <c r="AE5" s="18"/>
      <c r="AF5" s="98"/>
    </row>
    <row r="6" spans="1:32" x14ac:dyDescent="0.25">
      <c r="A6" s="368" t="s">
        <v>11</v>
      </c>
      <c r="B6" s="369"/>
      <c r="C6" s="370" t="str">
        <f>'Step 2 - Quarterly Summary'!$B$12</f>
        <v>1st Qtr. IDC</v>
      </c>
      <c r="D6" s="370"/>
      <c r="E6" s="369" t="s">
        <v>12</v>
      </c>
      <c r="F6" s="369"/>
      <c r="G6" s="154">
        <f>'Step 2 - Quarterly Summary'!$H$4</f>
        <v>0</v>
      </c>
      <c r="H6" s="163">
        <f>'Step 2 - Quarterly Summary'!$A$12</f>
        <v>4500</v>
      </c>
      <c r="I6" s="368" t="s">
        <v>11</v>
      </c>
      <c r="J6" s="369"/>
      <c r="K6" s="370" t="str">
        <f>'Step 2 - Quarterly Summary'!$K$12</f>
        <v xml:space="preserve"> 2nd Qtr. IDC</v>
      </c>
      <c r="L6" s="370"/>
      <c r="M6" s="369" t="s">
        <v>12</v>
      </c>
      <c r="N6" s="369"/>
      <c r="O6" s="154">
        <f>'Step 2 - Quarterly Summary'!$H$4</f>
        <v>0</v>
      </c>
      <c r="P6" s="163">
        <f>H6</f>
        <v>4500</v>
      </c>
      <c r="Q6" s="368" t="s">
        <v>11</v>
      </c>
      <c r="R6" s="369"/>
      <c r="S6" s="370" t="str">
        <f>'Step 2 - Quarterly Summary'!$T$12</f>
        <v xml:space="preserve"> 3rd Qtr. IDC</v>
      </c>
      <c r="T6" s="370"/>
      <c r="U6" s="369" t="s">
        <v>12</v>
      </c>
      <c r="V6" s="369"/>
      <c r="W6" s="154">
        <f>'Step 2 - Quarterly Summary'!$H$4</f>
        <v>0</v>
      </c>
      <c r="X6" s="163">
        <f>H6</f>
        <v>4500</v>
      </c>
      <c r="Y6" s="368" t="s">
        <v>11</v>
      </c>
      <c r="Z6" s="369"/>
      <c r="AA6" s="370" t="str">
        <f>'Step 2 - Quarterly Summary'!$AC$12</f>
        <v xml:space="preserve"> 4th Qtr. IDC</v>
      </c>
      <c r="AB6" s="370"/>
      <c r="AC6" s="369" t="s">
        <v>12</v>
      </c>
      <c r="AD6" s="369"/>
      <c r="AE6" s="154">
        <f>'Step 2 - Quarterly Summary'!$H$4</f>
        <v>0</v>
      </c>
      <c r="AF6" s="163">
        <f>H6</f>
        <v>4500</v>
      </c>
    </row>
    <row r="7" spans="1:32" ht="12.6" thickBot="1" x14ac:dyDescent="0.3">
      <c r="A7" s="133"/>
      <c r="B7" s="132"/>
      <c r="C7" s="15"/>
      <c r="D7" s="15"/>
      <c r="E7" s="132"/>
      <c r="F7" s="132"/>
      <c r="G7" s="17"/>
      <c r="H7" s="101"/>
      <c r="I7" s="133"/>
      <c r="J7" s="132"/>
      <c r="K7" s="15"/>
      <c r="L7" s="15"/>
      <c r="M7" s="132"/>
      <c r="N7" s="132"/>
      <c r="O7" s="17"/>
      <c r="P7" s="101"/>
      <c r="Q7" s="133"/>
      <c r="R7" s="132"/>
      <c r="S7" s="15"/>
      <c r="T7" s="15"/>
      <c r="U7" s="132"/>
      <c r="V7" s="132"/>
      <c r="W7" s="17"/>
      <c r="X7" s="101"/>
      <c r="Y7" s="133"/>
      <c r="Z7" s="132"/>
      <c r="AA7" s="15"/>
      <c r="AB7" s="15"/>
      <c r="AC7" s="132"/>
      <c r="AD7" s="132"/>
      <c r="AE7" s="17"/>
      <c r="AF7" s="101"/>
    </row>
    <row r="8" spans="1:32" ht="15" customHeight="1" x14ac:dyDescent="0.25">
      <c r="A8" s="133"/>
      <c r="B8" s="132"/>
      <c r="C8" s="377" t="s">
        <v>256</v>
      </c>
      <c r="D8" s="378"/>
      <c r="E8" s="378"/>
      <c r="F8" s="155">
        <f>'Step 2 - Quarterly Summary'!$D$12</f>
        <v>0</v>
      </c>
      <c r="G8" s="17"/>
      <c r="H8" s="101"/>
      <c r="I8" s="133"/>
      <c r="J8" s="132"/>
      <c r="K8" s="377" t="s">
        <v>259</v>
      </c>
      <c r="L8" s="378"/>
      <c r="M8" s="378"/>
      <c r="N8" s="155">
        <f>'Step 2 - Quarterly Summary'!$M$12</f>
        <v>0</v>
      </c>
      <c r="O8" s="17"/>
      <c r="P8" s="101"/>
      <c r="Q8" s="133"/>
      <c r="R8" s="132"/>
      <c r="S8" s="377" t="s">
        <v>260</v>
      </c>
      <c r="T8" s="378"/>
      <c r="U8" s="378"/>
      <c r="V8" s="155">
        <f>'Step 2 - Quarterly Summary'!$V$12</f>
        <v>0</v>
      </c>
      <c r="W8" s="17"/>
      <c r="X8" s="101"/>
      <c r="Y8" s="133"/>
      <c r="Z8" s="132"/>
      <c r="AA8" s="377" t="s">
        <v>262</v>
      </c>
      <c r="AB8" s="378"/>
      <c r="AC8" s="378"/>
      <c r="AD8" s="155">
        <f>'Step 2 - Quarterly Summary'!$AE$12</f>
        <v>0</v>
      </c>
      <c r="AE8" s="17"/>
      <c r="AF8" s="101"/>
    </row>
    <row r="9" spans="1:32" x14ac:dyDescent="0.25">
      <c r="A9" s="133"/>
      <c r="B9" s="132"/>
      <c r="C9" s="386"/>
      <c r="D9" s="387"/>
      <c r="E9" s="387"/>
      <c r="F9" s="158"/>
      <c r="G9" s="17"/>
      <c r="H9" s="101"/>
      <c r="I9" s="133"/>
      <c r="J9" s="132"/>
      <c r="K9" s="386"/>
      <c r="L9" s="387"/>
      <c r="M9" s="387"/>
      <c r="N9" s="158"/>
      <c r="O9" s="17"/>
      <c r="P9" s="101"/>
      <c r="Q9" s="133"/>
      <c r="R9" s="132"/>
      <c r="S9" s="165"/>
      <c r="T9" s="157"/>
      <c r="U9" s="157"/>
      <c r="V9" s="158"/>
      <c r="W9" s="17"/>
      <c r="X9" s="101"/>
      <c r="Y9" s="133"/>
      <c r="Z9" s="132"/>
      <c r="AA9" s="165"/>
      <c r="AB9" s="157"/>
      <c r="AC9" s="157"/>
      <c r="AD9" s="158"/>
      <c r="AE9" s="17"/>
      <c r="AF9" s="101"/>
    </row>
    <row r="10" spans="1:32" ht="15" customHeight="1" x14ac:dyDescent="0.25">
      <c r="A10" s="133"/>
      <c r="B10" s="132"/>
      <c r="C10" s="379" t="s">
        <v>257</v>
      </c>
      <c r="D10" s="380"/>
      <c r="E10" s="380"/>
      <c r="F10" s="158">
        <f>$F$55</f>
        <v>0</v>
      </c>
      <c r="G10" s="17"/>
      <c r="H10" s="101"/>
      <c r="I10" s="133"/>
      <c r="J10" s="132"/>
      <c r="K10" s="379" t="s">
        <v>258</v>
      </c>
      <c r="L10" s="380"/>
      <c r="M10" s="380"/>
      <c r="N10" s="158">
        <f>$N$55</f>
        <v>0</v>
      </c>
      <c r="O10" s="17"/>
      <c r="P10" s="101"/>
      <c r="Q10" s="133"/>
      <c r="R10" s="132"/>
      <c r="S10" s="379" t="s">
        <v>261</v>
      </c>
      <c r="T10" s="380"/>
      <c r="U10" s="380"/>
      <c r="V10" s="158">
        <f>$V$55</f>
        <v>0</v>
      </c>
      <c r="W10" s="17"/>
      <c r="X10" s="101"/>
      <c r="Y10" s="133"/>
      <c r="Z10" s="132"/>
      <c r="AA10" s="379" t="s">
        <v>263</v>
      </c>
      <c r="AB10" s="380"/>
      <c r="AC10" s="380"/>
      <c r="AD10" s="158">
        <f>$AD$55</f>
        <v>0</v>
      </c>
      <c r="AE10" s="17"/>
      <c r="AF10" s="101"/>
    </row>
    <row r="11" spans="1:32" x14ac:dyDescent="0.25">
      <c r="A11" s="133"/>
      <c r="B11" s="132"/>
      <c r="C11" s="386"/>
      <c r="D11" s="387"/>
      <c r="E11" s="387"/>
      <c r="F11" s="158"/>
      <c r="G11" s="17"/>
      <c r="H11" s="101"/>
      <c r="I11" s="133"/>
      <c r="J11" s="132"/>
      <c r="K11" s="386"/>
      <c r="L11" s="387"/>
      <c r="M11" s="387"/>
      <c r="N11" s="158"/>
      <c r="O11" s="17"/>
      <c r="P11" s="101"/>
      <c r="Q11" s="133"/>
      <c r="R11" s="132"/>
      <c r="S11" s="165"/>
      <c r="T11" s="157"/>
      <c r="U11" s="157"/>
      <c r="V11" s="158"/>
      <c r="W11" s="17"/>
      <c r="X11" s="101"/>
      <c r="Y11" s="133"/>
      <c r="Z11" s="132"/>
      <c r="AA11" s="165"/>
      <c r="AB11" s="157"/>
      <c r="AC11" s="157"/>
      <c r="AD11" s="158"/>
      <c r="AE11" s="17"/>
      <c r="AF11" s="101"/>
    </row>
    <row r="12" spans="1:32" ht="15.75" customHeight="1" thickBot="1" x14ac:dyDescent="0.3">
      <c r="A12" s="133"/>
      <c r="B12" s="132"/>
      <c r="C12" s="382" t="s">
        <v>161</v>
      </c>
      <c r="D12" s="335"/>
      <c r="E12" s="335"/>
      <c r="F12" s="161">
        <f>SUM(F10-F8)</f>
        <v>0</v>
      </c>
      <c r="G12" s="17"/>
      <c r="H12" s="101"/>
      <c r="I12" s="133"/>
      <c r="J12" s="132"/>
      <c r="K12" s="382" t="s">
        <v>161</v>
      </c>
      <c r="L12" s="335"/>
      <c r="M12" s="335"/>
      <c r="N12" s="161">
        <f>SUM(N10-N8)</f>
        <v>0</v>
      </c>
      <c r="O12" s="17"/>
      <c r="P12" s="101"/>
      <c r="Q12" s="133"/>
      <c r="R12" s="132"/>
      <c r="S12" s="382" t="s">
        <v>161</v>
      </c>
      <c r="T12" s="335"/>
      <c r="U12" s="335"/>
      <c r="V12" s="161">
        <f>SUM(V10-V8)</f>
        <v>0</v>
      </c>
      <c r="W12" s="17"/>
      <c r="X12" s="101"/>
      <c r="Y12" s="133"/>
      <c r="Z12" s="132"/>
      <c r="AA12" s="382" t="s">
        <v>161</v>
      </c>
      <c r="AB12" s="335"/>
      <c r="AC12" s="335"/>
      <c r="AD12" s="161">
        <f>SUM(AD10-AD8)</f>
        <v>0</v>
      </c>
      <c r="AE12" s="17"/>
      <c r="AF12" s="101"/>
    </row>
    <row r="13" spans="1:32" x14ac:dyDescent="0.25">
      <c r="A13" s="99"/>
      <c r="B13" s="16"/>
      <c r="C13" s="16"/>
      <c r="D13" s="16"/>
      <c r="E13" s="16"/>
      <c r="F13" s="16"/>
      <c r="G13" s="16"/>
      <c r="H13" s="98"/>
      <c r="I13" s="99"/>
      <c r="J13" s="16"/>
      <c r="K13" s="16"/>
      <c r="L13" s="16"/>
      <c r="M13" s="16"/>
      <c r="N13" s="16"/>
      <c r="O13" s="16"/>
      <c r="P13" s="98"/>
      <c r="Q13" s="99"/>
      <c r="R13" s="16"/>
      <c r="S13" s="16"/>
      <c r="T13" s="16"/>
      <c r="U13" s="16"/>
      <c r="V13" s="16"/>
      <c r="W13" s="16"/>
      <c r="X13" s="98"/>
      <c r="Y13" s="99"/>
      <c r="Z13" s="16"/>
      <c r="AA13" s="16"/>
      <c r="AB13" s="16"/>
      <c r="AC13" s="16"/>
      <c r="AD13" s="16"/>
      <c r="AE13" s="16"/>
      <c r="AF13" s="98"/>
    </row>
    <row r="14" spans="1:32" s="19" customFormat="1" ht="12.6" thickBot="1" x14ac:dyDescent="0.3">
      <c r="A14" s="102"/>
      <c r="B14" s="162" t="s">
        <v>13</v>
      </c>
      <c r="C14" s="162" t="s">
        <v>94</v>
      </c>
      <c r="D14" s="383" t="s">
        <v>93</v>
      </c>
      <c r="E14" s="383"/>
      <c r="F14" s="162" t="s">
        <v>1</v>
      </c>
      <c r="G14" s="103"/>
      <c r="H14" s="104"/>
      <c r="I14" s="102"/>
      <c r="J14" s="162" t="s">
        <v>13</v>
      </c>
      <c r="K14" s="162" t="s">
        <v>94</v>
      </c>
      <c r="L14" s="383" t="s">
        <v>93</v>
      </c>
      <c r="M14" s="383"/>
      <c r="N14" s="162" t="s">
        <v>1</v>
      </c>
      <c r="O14" s="103"/>
      <c r="P14" s="104"/>
      <c r="Q14" s="102"/>
      <c r="R14" s="162" t="s">
        <v>13</v>
      </c>
      <c r="S14" s="162" t="s">
        <v>94</v>
      </c>
      <c r="T14" s="383" t="s">
        <v>93</v>
      </c>
      <c r="U14" s="383"/>
      <c r="V14" s="162" t="s">
        <v>1</v>
      </c>
      <c r="W14" s="103"/>
      <c r="X14" s="104"/>
      <c r="Y14" s="102"/>
      <c r="Z14" s="162" t="s">
        <v>13</v>
      </c>
      <c r="AA14" s="162" t="s">
        <v>94</v>
      </c>
      <c r="AB14" s="383" t="s">
        <v>93</v>
      </c>
      <c r="AC14" s="383"/>
      <c r="AD14" s="162" t="s">
        <v>1</v>
      </c>
      <c r="AE14" s="103"/>
      <c r="AF14" s="104"/>
    </row>
    <row r="15" spans="1:32" x14ac:dyDescent="0.25">
      <c r="A15" s="99"/>
      <c r="B15" s="105"/>
      <c r="C15" s="105"/>
      <c r="D15" s="381"/>
      <c r="E15" s="381"/>
      <c r="F15" s="106">
        <v>0</v>
      </c>
      <c r="G15" s="16"/>
      <c r="H15" s="98"/>
      <c r="I15" s="99"/>
      <c r="J15" s="105"/>
      <c r="K15" s="105"/>
      <c r="L15" s="381"/>
      <c r="M15" s="381"/>
      <c r="N15" s="106"/>
      <c r="O15" s="16"/>
      <c r="P15" s="98"/>
      <c r="Q15" s="99"/>
      <c r="R15" s="105"/>
      <c r="S15" s="105"/>
      <c r="T15" s="381"/>
      <c r="U15" s="381"/>
      <c r="V15" s="106"/>
      <c r="W15" s="16"/>
      <c r="X15" s="98"/>
      <c r="Y15" s="99"/>
      <c r="Z15" s="105"/>
      <c r="AA15" s="105"/>
      <c r="AB15" s="381"/>
      <c r="AC15" s="381"/>
      <c r="AD15" s="106"/>
      <c r="AE15" s="16"/>
      <c r="AF15" s="98"/>
    </row>
    <row r="16" spans="1:32" x14ac:dyDescent="0.25">
      <c r="A16" s="99"/>
      <c r="B16" s="105"/>
      <c r="C16" s="105"/>
      <c r="D16" s="381"/>
      <c r="E16" s="381"/>
      <c r="F16" s="106"/>
      <c r="G16" s="16"/>
      <c r="H16" s="98"/>
      <c r="I16" s="99"/>
      <c r="J16" s="105"/>
      <c r="K16" s="105"/>
      <c r="L16" s="381"/>
      <c r="M16" s="381"/>
      <c r="N16" s="106"/>
      <c r="O16" s="16"/>
      <c r="P16" s="98"/>
      <c r="Q16" s="99"/>
      <c r="R16" s="105"/>
      <c r="S16" s="105"/>
      <c r="T16" s="381"/>
      <c r="U16" s="381"/>
      <c r="V16" s="106"/>
      <c r="W16" s="16"/>
      <c r="X16" s="98"/>
      <c r="Y16" s="99"/>
      <c r="Z16" s="105"/>
      <c r="AA16" s="105"/>
      <c r="AB16" s="381"/>
      <c r="AC16" s="381"/>
      <c r="AD16" s="106"/>
      <c r="AE16" s="16"/>
      <c r="AF16" s="98"/>
    </row>
    <row r="17" spans="1:32" x14ac:dyDescent="0.25">
      <c r="A17" s="99"/>
      <c r="B17" s="105"/>
      <c r="C17" s="105"/>
      <c r="D17" s="381"/>
      <c r="E17" s="381"/>
      <c r="F17" s="106"/>
      <c r="G17" s="16"/>
      <c r="H17" s="98"/>
      <c r="I17" s="99"/>
      <c r="J17" s="105"/>
      <c r="K17" s="105"/>
      <c r="L17" s="381"/>
      <c r="M17" s="381"/>
      <c r="N17" s="106"/>
      <c r="O17" s="16"/>
      <c r="P17" s="98"/>
      <c r="Q17" s="99"/>
      <c r="R17" s="105"/>
      <c r="S17" s="105"/>
      <c r="T17" s="381"/>
      <c r="U17" s="381"/>
      <c r="V17" s="106"/>
      <c r="W17" s="16"/>
      <c r="X17" s="98"/>
      <c r="Y17" s="99"/>
      <c r="Z17" s="105"/>
      <c r="AA17" s="105"/>
      <c r="AB17" s="381"/>
      <c r="AC17" s="381"/>
      <c r="AD17" s="106"/>
      <c r="AE17" s="16"/>
      <c r="AF17" s="98"/>
    </row>
    <row r="18" spans="1:32" x14ac:dyDescent="0.25">
      <c r="A18" s="99"/>
      <c r="B18" s="105"/>
      <c r="C18" s="105"/>
      <c r="D18" s="381"/>
      <c r="E18" s="381"/>
      <c r="F18" s="106"/>
      <c r="G18" s="16"/>
      <c r="H18" s="98"/>
      <c r="I18" s="99"/>
      <c r="J18" s="105"/>
      <c r="K18" s="105"/>
      <c r="L18" s="381"/>
      <c r="M18" s="381"/>
      <c r="N18" s="106"/>
      <c r="O18" s="16"/>
      <c r="P18" s="98"/>
      <c r="Q18" s="99"/>
      <c r="R18" s="105"/>
      <c r="S18" s="105"/>
      <c r="T18" s="381"/>
      <c r="U18" s="381"/>
      <c r="V18" s="106"/>
      <c r="W18" s="16"/>
      <c r="X18" s="98"/>
      <c r="Y18" s="99"/>
      <c r="Z18" s="105"/>
      <c r="AA18" s="105"/>
      <c r="AB18" s="381"/>
      <c r="AC18" s="381"/>
      <c r="AD18" s="106"/>
      <c r="AE18" s="16"/>
      <c r="AF18" s="98"/>
    </row>
    <row r="19" spans="1:32" x14ac:dyDescent="0.25">
      <c r="A19" s="99"/>
      <c r="B19" s="105"/>
      <c r="C19" s="105"/>
      <c r="D19" s="381"/>
      <c r="E19" s="381"/>
      <c r="F19" s="106"/>
      <c r="G19" s="16"/>
      <c r="H19" s="98"/>
      <c r="I19" s="99"/>
      <c r="J19" s="105"/>
      <c r="K19" s="105"/>
      <c r="L19" s="381"/>
      <c r="M19" s="381"/>
      <c r="N19" s="106"/>
      <c r="O19" s="16"/>
      <c r="P19" s="98"/>
      <c r="Q19" s="99"/>
      <c r="R19" s="105"/>
      <c r="S19" s="105"/>
      <c r="T19" s="381"/>
      <c r="U19" s="381"/>
      <c r="V19" s="106"/>
      <c r="W19" s="16"/>
      <c r="X19" s="98"/>
      <c r="Y19" s="99"/>
      <c r="Z19" s="105"/>
      <c r="AA19" s="105"/>
      <c r="AB19" s="381"/>
      <c r="AC19" s="381"/>
      <c r="AD19" s="106"/>
      <c r="AE19" s="16"/>
      <c r="AF19" s="98"/>
    </row>
    <row r="20" spans="1:32" x14ac:dyDescent="0.25">
      <c r="A20" s="99"/>
      <c r="B20" s="105"/>
      <c r="C20" s="105"/>
      <c r="D20" s="381"/>
      <c r="E20" s="381"/>
      <c r="F20" s="106"/>
      <c r="G20" s="16"/>
      <c r="H20" s="98"/>
      <c r="I20" s="99"/>
      <c r="J20" s="105"/>
      <c r="K20" s="105"/>
      <c r="L20" s="381"/>
      <c r="M20" s="381"/>
      <c r="N20" s="106"/>
      <c r="O20" s="16"/>
      <c r="P20" s="98"/>
      <c r="Q20" s="99"/>
      <c r="R20" s="105"/>
      <c r="S20" s="105"/>
      <c r="T20" s="381"/>
      <c r="U20" s="381"/>
      <c r="V20" s="106"/>
      <c r="W20" s="16"/>
      <c r="X20" s="98"/>
      <c r="Y20" s="99"/>
      <c r="Z20" s="105"/>
      <c r="AA20" s="105"/>
      <c r="AB20" s="381"/>
      <c r="AC20" s="381"/>
      <c r="AD20" s="106"/>
      <c r="AE20" s="16"/>
      <c r="AF20" s="98"/>
    </row>
    <row r="21" spans="1:32" x14ac:dyDescent="0.25">
      <c r="A21" s="99"/>
      <c r="B21" s="105"/>
      <c r="C21" s="105"/>
      <c r="D21" s="381"/>
      <c r="E21" s="381"/>
      <c r="F21" s="106"/>
      <c r="G21" s="16"/>
      <c r="H21" s="98"/>
      <c r="I21" s="99"/>
      <c r="J21" s="105"/>
      <c r="K21" s="105"/>
      <c r="L21" s="381"/>
      <c r="M21" s="381"/>
      <c r="N21" s="106"/>
      <c r="O21" s="16"/>
      <c r="P21" s="98"/>
      <c r="Q21" s="99"/>
      <c r="R21" s="105"/>
      <c r="S21" s="105"/>
      <c r="T21" s="381"/>
      <c r="U21" s="381"/>
      <c r="V21" s="106"/>
      <c r="W21" s="16"/>
      <c r="X21" s="98"/>
      <c r="Y21" s="99"/>
      <c r="Z21" s="105"/>
      <c r="AA21" s="105"/>
      <c r="AB21" s="381"/>
      <c r="AC21" s="381"/>
      <c r="AD21" s="106"/>
      <c r="AE21" s="16"/>
      <c r="AF21" s="98"/>
    </row>
    <row r="22" spans="1:32" x14ac:dyDescent="0.25">
      <c r="A22" s="99"/>
      <c r="B22" s="105"/>
      <c r="C22" s="105"/>
      <c r="D22" s="381"/>
      <c r="E22" s="381"/>
      <c r="F22" s="106"/>
      <c r="G22" s="16"/>
      <c r="H22" s="98"/>
      <c r="I22" s="99"/>
      <c r="J22" s="105"/>
      <c r="K22" s="105"/>
      <c r="L22" s="381"/>
      <c r="M22" s="381"/>
      <c r="N22" s="106"/>
      <c r="O22" s="16"/>
      <c r="P22" s="98"/>
      <c r="Q22" s="99"/>
      <c r="R22" s="105"/>
      <c r="S22" s="105"/>
      <c r="T22" s="381"/>
      <c r="U22" s="381"/>
      <c r="V22" s="106"/>
      <c r="W22" s="16"/>
      <c r="X22" s="98"/>
      <c r="Y22" s="99"/>
      <c r="Z22" s="105"/>
      <c r="AA22" s="105"/>
      <c r="AB22" s="381"/>
      <c r="AC22" s="381"/>
      <c r="AD22" s="106"/>
      <c r="AE22" s="16"/>
      <c r="AF22" s="98"/>
    </row>
    <row r="23" spans="1:32" x14ac:dyDescent="0.25">
      <c r="A23" s="99"/>
      <c r="B23" s="105"/>
      <c r="C23" s="105"/>
      <c r="D23" s="381"/>
      <c r="E23" s="381"/>
      <c r="F23" s="106"/>
      <c r="G23" s="16"/>
      <c r="H23" s="98"/>
      <c r="I23" s="99"/>
      <c r="J23" s="105"/>
      <c r="K23" s="105"/>
      <c r="L23" s="381"/>
      <c r="M23" s="381"/>
      <c r="N23" s="106"/>
      <c r="O23" s="16"/>
      <c r="P23" s="98"/>
      <c r="Q23" s="99"/>
      <c r="R23" s="105"/>
      <c r="S23" s="105"/>
      <c r="T23" s="381"/>
      <c r="U23" s="381"/>
      <c r="V23" s="106"/>
      <c r="W23" s="16"/>
      <c r="X23" s="98"/>
      <c r="Y23" s="99"/>
      <c r="Z23" s="105"/>
      <c r="AA23" s="105"/>
      <c r="AB23" s="381"/>
      <c r="AC23" s="381"/>
      <c r="AD23" s="106"/>
      <c r="AE23" s="16"/>
      <c r="AF23" s="98"/>
    </row>
    <row r="24" spans="1:32" x14ac:dyDescent="0.25">
      <c r="A24" s="99"/>
      <c r="B24" s="105"/>
      <c r="C24" s="105"/>
      <c r="D24" s="381"/>
      <c r="E24" s="381"/>
      <c r="F24" s="106"/>
      <c r="G24" s="16"/>
      <c r="H24" s="98"/>
      <c r="I24" s="99"/>
      <c r="J24" s="105"/>
      <c r="K24" s="105"/>
      <c r="L24" s="381"/>
      <c r="M24" s="381"/>
      <c r="N24" s="106"/>
      <c r="O24" s="16"/>
      <c r="P24" s="98"/>
      <c r="Q24" s="99"/>
      <c r="R24" s="105"/>
      <c r="S24" s="105"/>
      <c r="T24" s="381"/>
      <c r="U24" s="381"/>
      <c r="V24" s="106"/>
      <c r="W24" s="16"/>
      <c r="X24" s="98"/>
      <c r="Y24" s="99"/>
      <c r="Z24" s="105"/>
      <c r="AA24" s="105"/>
      <c r="AB24" s="381"/>
      <c r="AC24" s="381"/>
      <c r="AD24" s="106"/>
      <c r="AE24" s="16"/>
      <c r="AF24" s="98"/>
    </row>
    <row r="25" spans="1:32" x14ac:dyDescent="0.25">
      <c r="A25" s="99"/>
      <c r="B25" s="105"/>
      <c r="C25" s="105"/>
      <c r="D25" s="381"/>
      <c r="E25" s="381"/>
      <c r="F25" s="106"/>
      <c r="G25" s="16"/>
      <c r="H25" s="98"/>
      <c r="I25" s="99"/>
      <c r="J25" s="105"/>
      <c r="K25" s="105"/>
      <c r="L25" s="381"/>
      <c r="M25" s="381"/>
      <c r="N25" s="106"/>
      <c r="O25" s="16"/>
      <c r="P25" s="98"/>
      <c r="Q25" s="99"/>
      <c r="R25" s="105"/>
      <c r="S25" s="105"/>
      <c r="T25" s="381"/>
      <c r="U25" s="381"/>
      <c r="V25" s="106"/>
      <c r="W25" s="16"/>
      <c r="X25" s="98"/>
      <c r="Y25" s="99"/>
      <c r="Z25" s="105"/>
      <c r="AA25" s="105"/>
      <c r="AB25" s="381"/>
      <c r="AC25" s="381"/>
      <c r="AD25" s="106"/>
      <c r="AE25" s="16"/>
      <c r="AF25" s="98"/>
    </row>
    <row r="26" spans="1:32" x14ac:dyDescent="0.25">
      <c r="A26" s="99"/>
      <c r="B26" s="105"/>
      <c r="C26" s="105"/>
      <c r="D26" s="381"/>
      <c r="E26" s="381"/>
      <c r="F26" s="106"/>
      <c r="G26" s="16"/>
      <c r="H26" s="98"/>
      <c r="I26" s="99"/>
      <c r="J26" s="105"/>
      <c r="K26" s="105"/>
      <c r="L26" s="381"/>
      <c r="M26" s="381"/>
      <c r="N26" s="106"/>
      <c r="O26" s="16"/>
      <c r="P26" s="98"/>
      <c r="Q26" s="99"/>
      <c r="R26" s="105"/>
      <c r="S26" s="105"/>
      <c r="T26" s="381"/>
      <c r="U26" s="381"/>
      <c r="V26" s="106"/>
      <c r="W26" s="16"/>
      <c r="X26" s="98"/>
      <c r="Y26" s="99"/>
      <c r="Z26" s="105"/>
      <c r="AA26" s="105"/>
      <c r="AB26" s="381"/>
      <c r="AC26" s="381"/>
      <c r="AD26" s="106"/>
      <c r="AE26" s="16"/>
      <c r="AF26" s="98"/>
    </row>
    <row r="27" spans="1:32" x14ac:dyDescent="0.25">
      <c r="A27" s="99"/>
      <c r="B27" s="105"/>
      <c r="C27" s="105"/>
      <c r="D27" s="381"/>
      <c r="E27" s="381"/>
      <c r="F27" s="106"/>
      <c r="G27" s="16"/>
      <c r="H27" s="98"/>
      <c r="I27" s="99"/>
      <c r="J27" s="105"/>
      <c r="K27" s="105"/>
      <c r="L27" s="381"/>
      <c r="M27" s="381"/>
      <c r="N27" s="106"/>
      <c r="O27" s="16"/>
      <c r="P27" s="98"/>
      <c r="Q27" s="99"/>
      <c r="R27" s="105"/>
      <c r="S27" s="105"/>
      <c r="T27" s="381"/>
      <c r="U27" s="381"/>
      <c r="V27" s="106"/>
      <c r="W27" s="16"/>
      <c r="X27" s="98"/>
      <c r="Y27" s="99"/>
      <c r="Z27" s="105"/>
      <c r="AA27" s="105"/>
      <c r="AB27" s="381"/>
      <c r="AC27" s="381"/>
      <c r="AD27" s="106"/>
      <c r="AE27" s="16"/>
      <c r="AF27" s="98"/>
    </row>
    <row r="28" spans="1:32" x14ac:dyDescent="0.25">
      <c r="A28" s="99"/>
      <c r="B28" s="105"/>
      <c r="C28" s="105"/>
      <c r="D28" s="381"/>
      <c r="E28" s="381"/>
      <c r="F28" s="106"/>
      <c r="G28" s="16"/>
      <c r="H28" s="98"/>
      <c r="I28" s="99"/>
      <c r="J28" s="105"/>
      <c r="K28" s="105"/>
      <c r="L28" s="381"/>
      <c r="M28" s="381"/>
      <c r="N28" s="106"/>
      <c r="O28" s="16"/>
      <c r="P28" s="98"/>
      <c r="Q28" s="99"/>
      <c r="R28" s="105"/>
      <c r="S28" s="105"/>
      <c r="T28" s="381"/>
      <c r="U28" s="381"/>
      <c r="V28" s="106"/>
      <c r="W28" s="16"/>
      <c r="X28" s="98"/>
      <c r="Y28" s="99"/>
      <c r="Z28" s="105"/>
      <c r="AA28" s="105"/>
      <c r="AB28" s="381"/>
      <c r="AC28" s="381"/>
      <c r="AD28" s="106"/>
      <c r="AE28" s="16"/>
      <c r="AF28" s="98"/>
    </row>
    <row r="29" spans="1:32" x14ac:dyDescent="0.25">
      <c r="A29" s="99"/>
      <c r="B29" s="105"/>
      <c r="C29" s="105"/>
      <c r="D29" s="381"/>
      <c r="E29" s="381"/>
      <c r="F29" s="106"/>
      <c r="G29" s="16"/>
      <c r="H29" s="98"/>
      <c r="I29" s="99"/>
      <c r="J29" s="105"/>
      <c r="K29" s="105"/>
      <c r="L29" s="381"/>
      <c r="M29" s="381"/>
      <c r="N29" s="106"/>
      <c r="O29" s="16"/>
      <c r="P29" s="98"/>
      <c r="Q29" s="99"/>
      <c r="R29" s="105"/>
      <c r="S29" s="105"/>
      <c r="T29" s="381"/>
      <c r="U29" s="381"/>
      <c r="V29" s="106"/>
      <c r="W29" s="16"/>
      <c r="X29" s="98"/>
      <c r="Y29" s="99"/>
      <c r="Z29" s="105"/>
      <c r="AA29" s="105"/>
      <c r="AB29" s="381"/>
      <c r="AC29" s="381"/>
      <c r="AD29" s="106"/>
      <c r="AE29" s="16"/>
      <c r="AF29" s="98"/>
    </row>
    <row r="30" spans="1:32" x14ac:dyDescent="0.25">
      <c r="A30" s="99"/>
      <c r="B30" s="105"/>
      <c r="C30" s="105"/>
      <c r="D30" s="381"/>
      <c r="E30" s="381"/>
      <c r="F30" s="106"/>
      <c r="G30" s="16"/>
      <c r="H30" s="98"/>
      <c r="I30" s="99"/>
      <c r="J30" s="105"/>
      <c r="K30" s="105"/>
      <c r="L30" s="381"/>
      <c r="M30" s="381"/>
      <c r="N30" s="106"/>
      <c r="O30" s="16"/>
      <c r="P30" s="98"/>
      <c r="Q30" s="99"/>
      <c r="R30" s="105"/>
      <c r="S30" s="105"/>
      <c r="T30" s="381"/>
      <c r="U30" s="381"/>
      <c r="V30" s="106"/>
      <c r="W30" s="16"/>
      <c r="X30" s="98"/>
      <c r="Y30" s="99"/>
      <c r="Z30" s="105"/>
      <c r="AA30" s="105"/>
      <c r="AB30" s="381"/>
      <c r="AC30" s="381"/>
      <c r="AD30" s="106"/>
      <c r="AE30" s="16"/>
      <c r="AF30" s="98"/>
    </row>
    <row r="31" spans="1:32" x14ac:dyDescent="0.25">
      <c r="A31" s="99"/>
      <c r="B31" s="105"/>
      <c r="C31" s="105"/>
      <c r="D31" s="381"/>
      <c r="E31" s="381"/>
      <c r="F31" s="106"/>
      <c r="G31" s="16"/>
      <c r="H31" s="98"/>
      <c r="I31" s="99"/>
      <c r="J31" s="105"/>
      <c r="K31" s="105"/>
      <c r="L31" s="381"/>
      <c r="M31" s="381"/>
      <c r="N31" s="106"/>
      <c r="O31" s="16"/>
      <c r="P31" s="98"/>
      <c r="Q31" s="99"/>
      <c r="R31" s="105"/>
      <c r="S31" s="105"/>
      <c r="T31" s="381"/>
      <c r="U31" s="381"/>
      <c r="V31" s="106"/>
      <c r="W31" s="16"/>
      <c r="X31" s="98"/>
      <c r="Y31" s="99"/>
      <c r="Z31" s="105"/>
      <c r="AA31" s="105"/>
      <c r="AB31" s="381"/>
      <c r="AC31" s="381"/>
      <c r="AD31" s="106"/>
      <c r="AE31" s="16"/>
      <c r="AF31" s="98"/>
    </row>
    <row r="32" spans="1:32" x14ac:dyDescent="0.25">
      <c r="A32" s="99"/>
      <c r="B32" s="105"/>
      <c r="C32" s="105"/>
      <c r="D32" s="381"/>
      <c r="E32" s="381"/>
      <c r="F32" s="106"/>
      <c r="G32" s="16"/>
      <c r="H32" s="98"/>
      <c r="I32" s="99"/>
      <c r="J32" s="105"/>
      <c r="K32" s="105"/>
      <c r="L32" s="381"/>
      <c r="M32" s="381"/>
      <c r="N32" s="106"/>
      <c r="O32" s="16"/>
      <c r="P32" s="98"/>
      <c r="Q32" s="99"/>
      <c r="R32" s="105"/>
      <c r="S32" s="105"/>
      <c r="T32" s="381"/>
      <c r="U32" s="381"/>
      <c r="V32" s="106"/>
      <c r="W32" s="16"/>
      <c r="X32" s="98"/>
      <c r="Y32" s="99"/>
      <c r="Z32" s="105"/>
      <c r="AA32" s="105"/>
      <c r="AB32" s="381"/>
      <c r="AC32" s="381"/>
      <c r="AD32" s="106"/>
      <c r="AE32" s="16"/>
      <c r="AF32" s="98"/>
    </row>
    <row r="33" spans="1:32" x14ac:dyDescent="0.25">
      <c r="A33" s="99"/>
      <c r="B33" s="105"/>
      <c r="C33" s="105"/>
      <c r="D33" s="381"/>
      <c r="E33" s="381"/>
      <c r="F33" s="106"/>
      <c r="G33" s="16"/>
      <c r="H33" s="98"/>
      <c r="I33" s="99"/>
      <c r="J33" s="105"/>
      <c r="K33" s="105"/>
      <c r="L33" s="381"/>
      <c r="M33" s="381"/>
      <c r="N33" s="106"/>
      <c r="O33" s="16"/>
      <c r="P33" s="98"/>
      <c r="Q33" s="99"/>
      <c r="R33" s="105"/>
      <c r="S33" s="105"/>
      <c r="T33" s="381"/>
      <c r="U33" s="381"/>
      <c r="V33" s="106"/>
      <c r="W33" s="16"/>
      <c r="X33" s="98"/>
      <c r="Y33" s="99"/>
      <c r="Z33" s="105"/>
      <c r="AA33" s="105"/>
      <c r="AB33" s="381"/>
      <c r="AC33" s="381"/>
      <c r="AD33" s="106"/>
      <c r="AE33" s="16"/>
      <c r="AF33" s="98"/>
    </row>
    <row r="34" spans="1:32" x14ac:dyDescent="0.25">
      <c r="A34" s="99"/>
      <c r="B34" s="105"/>
      <c r="C34" s="105"/>
      <c r="D34" s="381"/>
      <c r="E34" s="381"/>
      <c r="F34" s="106"/>
      <c r="G34" s="16"/>
      <c r="H34" s="98"/>
      <c r="I34" s="99"/>
      <c r="J34" s="105"/>
      <c r="K34" s="105"/>
      <c r="L34" s="381"/>
      <c r="M34" s="381"/>
      <c r="N34" s="106"/>
      <c r="O34" s="16"/>
      <c r="P34" s="98"/>
      <c r="Q34" s="99"/>
      <c r="R34" s="105"/>
      <c r="S34" s="105"/>
      <c r="T34" s="381"/>
      <c r="U34" s="381"/>
      <c r="V34" s="106"/>
      <c r="W34" s="16"/>
      <c r="X34" s="98"/>
      <c r="Y34" s="99"/>
      <c r="Z34" s="105"/>
      <c r="AA34" s="105"/>
      <c r="AB34" s="381"/>
      <c r="AC34" s="381"/>
      <c r="AD34" s="106"/>
      <c r="AE34" s="16"/>
      <c r="AF34" s="98"/>
    </row>
    <row r="35" spans="1:32" x14ac:dyDescent="0.25">
      <c r="A35" s="99"/>
      <c r="B35" s="105"/>
      <c r="C35" s="105"/>
      <c r="D35" s="381"/>
      <c r="E35" s="381"/>
      <c r="F35" s="106"/>
      <c r="G35" s="16"/>
      <c r="H35" s="98"/>
      <c r="I35" s="99"/>
      <c r="J35" s="105"/>
      <c r="K35" s="105"/>
      <c r="L35" s="381"/>
      <c r="M35" s="381"/>
      <c r="N35" s="106"/>
      <c r="O35" s="16"/>
      <c r="P35" s="98"/>
      <c r="Q35" s="99"/>
      <c r="R35" s="105"/>
      <c r="S35" s="105"/>
      <c r="T35" s="381"/>
      <c r="U35" s="381"/>
      <c r="V35" s="106"/>
      <c r="W35" s="16"/>
      <c r="X35" s="98"/>
      <c r="Y35" s="99"/>
      <c r="Z35" s="105"/>
      <c r="AA35" s="105"/>
      <c r="AB35" s="381"/>
      <c r="AC35" s="381"/>
      <c r="AD35" s="106"/>
      <c r="AE35" s="16"/>
      <c r="AF35" s="98"/>
    </row>
    <row r="36" spans="1:32" x14ac:dyDescent="0.25">
      <c r="A36" s="99"/>
      <c r="B36" s="105"/>
      <c r="C36" s="105"/>
      <c r="D36" s="381"/>
      <c r="E36" s="381"/>
      <c r="F36" s="106"/>
      <c r="G36" s="16"/>
      <c r="H36" s="98"/>
      <c r="I36" s="99"/>
      <c r="J36" s="105"/>
      <c r="K36" s="105"/>
      <c r="L36" s="381"/>
      <c r="M36" s="381"/>
      <c r="N36" s="106"/>
      <c r="O36" s="16"/>
      <c r="P36" s="98"/>
      <c r="Q36" s="99"/>
      <c r="R36" s="105"/>
      <c r="S36" s="105"/>
      <c r="T36" s="381"/>
      <c r="U36" s="381"/>
      <c r="V36" s="106"/>
      <c r="W36" s="16"/>
      <c r="X36" s="98"/>
      <c r="Y36" s="99"/>
      <c r="Z36" s="105"/>
      <c r="AA36" s="105"/>
      <c r="AB36" s="381"/>
      <c r="AC36" s="381"/>
      <c r="AD36" s="106"/>
      <c r="AE36" s="16"/>
      <c r="AF36" s="98"/>
    </row>
    <row r="37" spans="1:32" x14ac:dyDescent="0.25">
      <c r="A37" s="99"/>
      <c r="B37" s="105"/>
      <c r="C37" s="105"/>
      <c r="D37" s="381"/>
      <c r="E37" s="381"/>
      <c r="F37" s="106"/>
      <c r="G37" s="16"/>
      <c r="H37" s="98"/>
      <c r="I37" s="99"/>
      <c r="J37" s="105"/>
      <c r="K37" s="105"/>
      <c r="L37" s="381"/>
      <c r="M37" s="381"/>
      <c r="N37" s="106"/>
      <c r="O37" s="16"/>
      <c r="P37" s="98"/>
      <c r="Q37" s="99"/>
      <c r="R37" s="105"/>
      <c r="S37" s="105"/>
      <c r="T37" s="381"/>
      <c r="U37" s="381"/>
      <c r="V37" s="106"/>
      <c r="W37" s="16"/>
      <c r="X37" s="98"/>
      <c r="Y37" s="99"/>
      <c r="Z37" s="105"/>
      <c r="AA37" s="105"/>
      <c r="AB37" s="381"/>
      <c r="AC37" s="381"/>
      <c r="AD37" s="106"/>
      <c r="AE37" s="16"/>
      <c r="AF37" s="98"/>
    </row>
    <row r="38" spans="1:32" x14ac:dyDescent="0.25">
      <c r="A38" s="99"/>
      <c r="B38" s="105"/>
      <c r="C38" s="105"/>
      <c r="D38" s="381"/>
      <c r="E38" s="381"/>
      <c r="F38" s="106"/>
      <c r="G38" s="16"/>
      <c r="H38" s="98"/>
      <c r="I38" s="99"/>
      <c r="J38" s="105"/>
      <c r="K38" s="105"/>
      <c r="L38" s="381"/>
      <c r="M38" s="381"/>
      <c r="N38" s="106"/>
      <c r="O38" s="16"/>
      <c r="P38" s="98"/>
      <c r="Q38" s="99"/>
      <c r="R38" s="105"/>
      <c r="S38" s="105"/>
      <c r="T38" s="381"/>
      <c r="U38" s="381"/>
      <c r="V38" s="106"/>
      <c r="W38" s="16"/>
      <c r="X38" s="98"/>
      <c r="Y38" s="99"/>
      <c r="Z38" s="105"/>
      <c r="AA38" s="105"/>
      <c r="AB38" s="381"/>
      <c r="AC38" s="381"/>
      <c r="AD38" s="106"/>
      <c r="AE38" s="16"/>
      <c r="AF38" s="98"/>
    </row>
    <row r="39" spans="1:32" x14ac:dyDescent="0.25">
      <c r="A39" s="99"/>
      <c r="B39" s="105"/>
      <c r="C39" s="105"/>
      <c r="D39" s="381"/>
      <c r="E39" s="381"/>
      <c r="F39" s="106"/>
      <c r="G39" s="16"/>
      <c r="H39" s="98"/>
      <c r="I39" s="99"/>
      <c r="J39" s="105"/>
      <c r="K39" s="105"/>
      <c r="L39" s="381"/>
      <c r="M39" s="381"/>
      <c r="N39" s="106"/>
      <c r="O39" s="16"/>
      <c r="P39" s="98"/>
      <c r="Q39" s="99"/>
      <c r="R39" s="105"/>
      <c r="S39" s="105"/>
      <c r="T39" s="381"/>
      <c r="U39" s="381"/>
      <c r="V39" s="106"/>
      <c r="W39" s="16"/>
      <c r="X39" s="98"/>
      <c r="Y39" s="99"/>
      <c r="Z39" s="105"/>
      <c r="AA39" s="105"/>
      <c r="AB39" s="381"/>
      <c r="AC39" s="381"/>
      <c r="AD39" s="106"/>
      <c r="AE39" s="16"/>
      <c r="AF39" s="98"/>
    </row>
    <row r="40" spans="1:32" x14ac:dyDescent="0.25">
      <c r="A40" s="99"/>
      <c r="B40" s="105"/>
      <c r="C40" s="105"/>
      <c r="D40" s="381"/>
      <c r="E40" s="381"/>
      <c r="F40" s="106"/>
      <c r="G40" s="16"/>
      <c r="H40" s="98"/>
      <c r="I40" s="99"/>
      <c r="J40" s="105"/>
      <c r="K40" s="105"/>
      <c r="L40" s="381"/>
      <c r="M40" s="381"/>
      <c r="N40" s="106"/>
      <c r="O40" s="16"/>
      <c r="P40" s="98"/>
      <c r="Q40" s="99"/>
      <c r="R40" s="105"/>
      <c r="S40" s="105"/>
      <c r="T40" s="381"/>
      <c r="U40" s="381"/>
      <c r="V40" s="106"/>
      <c r="W40" s="16"/>
      <c r="X40" s="98"/>
      <c r="Y40" s="99"/>
      <c r="Z40" s="105"/>
      <c r="AA40" s="105"/>
      <c r="AB40" s="381"/>
      <c r="AC40" s="381"/>
      <c r="AD40" s="106"/>
      <c r="AE40" s="16"/>
      <c r="AF40" s="98"/>
    </row>
    <row r="41" spans="1:32" x14ac:dyDescent="0.25">
      <c r="A41" s="99"/>
      <c r="B41" s="105"/>
      <c r="C41" s="105"/>
      <c r="D41" s="381"/>
      <c r="E41" s="381"/>
      <c r="F41" s="106"/>
      <c r="G41" s="16"/>
      <c r="H41" s="98"/>
      <c r="I41" s="99"/>
      <c r="J41" s="105"/>
      <c r="K41" s="105"/>
      <c r="L41" s="381"/>
      <c r="M41" s="381"/>
      <c r="N41" s="106"/>
      <c r="O41" s="16"/>
      <c r="P41" s="98"/>
      <c r="Q41" s="99"/>
      <c r="R41" s="105"/>
      <c r="S41" s="105"/>
      <c r="T41" s="381"/>
      <c r="U41" s="381"/>
      <c r="V41" s="106"/>
      <c r="W41" s="16"/>
      <c r="X41" s="98"/>
      <c r="Y41" s="99"/>
      <c r="Z41" s="105"/>
      <c r="AA41" s="105"/>
      <c r="AB41" s="381"/>
      <c r="AC41" s="381"/>
      <c r="AD41" s="106"/>
      <c r="AE41" s="16"/>
      <c r="AF41" s="98"/>
    </row>
    <row r="42" spans="1:32" x14ac:dyDescent="0.25">
      <c r="A42" s="99"/>
      <c r="B42" s="105"/>
      <c r="C42" s="105"/>
      <c r="D42" s="381"/>
      <c r="E42" s="381"/>
      <c r="F42" s="106"/>
      <c r="G42" s="16"/>
      <c r="H42" s="98"/>
      <c r="I42" s="99"/>
      <c r="J42" s="105"/>
      <c r="K42" s="105"/>
      <c r="L42" s="381"/>
      <c r="M42" s="381"/>
      <c r="N42" s="106"/>
      <c r="O42" s="16"/>
      <c r="P42" s="98"/>
      <c r="Q42" s="99"/>
      <c r="R42" s="105"/>
      <c r="S42" s="105"/>
      <c r="T42" s="381"/>
      <c r="U42" s="381"/>
      <c r="V42" s="106"/>
      <c r="W42" s="16"/>
      <c r="X42" s="98"/>
      <c r="Y42" s="99"/>
      <c r="Z42" s="105"/>
      <c r="AA42" s="105"/>
      <c r="AB42" s="381"/>
      <c r="AC42" s="381"/>
      <c r="AD42" s="106"/>
      <c r="AE42" s="16"/>
      <c r="AF42" s="98"/>
    </row>
    <row r="43" spans="1:32" x14ac:dyDescent="0.25">
      <c r="A43" s="99"/>
      <c r="B43" s="105"/>
      <c r="C43" s="105"/>
      <c r="D43" s="381"/>
      <c r="E43" s="381"/>
      <c r="F43" s="106"/>
      <c r="G43" s="16"/>
      <c r="H43" s="98"/>
      <c r="I43" s="99"/>
      <c r="J43" s="105"/>
      <c r="K43" s="105"/>
      <c r="L43" s="381"/>
      <c r="M43" s="381"/>
      <c r="N43" s="106"/>
      <c r="O43" s="16"/>
      <c r="P43" s="98"/>
      <c r="Q43" s="99"/>
      <c r="R43" s="105"/>
      <c r="S43" s="105"/>
      <c r="T43" s="381"/>
      <c r="U43" s="381"/>
      <c r="V43" s="106"/>
      <c r="W43" s="16"/>
      <c r="X43" s="98"/>
      <c r="Y43" s="99"/>
      <c r="Z43" s="105"/>
      <c r="AA43" s="105"/>
      <c r="AB43" s="381"/>
      <c r="AC43" s="381"/>
      <c r="AD43" s="106"/>
      <c r="AE43" s="16"/>
      <c r="AF43" s="98"/>
    </row>
    <row r="44" spans="1:32" x14ac:dyDescent="0.25">
      <c r="A44" s="99"/>
      <c r="B44" s="105"/>
      <c r="C44" s="105"/>
      <c r="D44" s="381"/>
      <c r="E44" s="381"/>
      <c r="F44" s="106"/>
      <c r="G44" s="16"/>
      <c r="H44" s="98"/>
      <c r="I44" s="99"/>
      <c r="J44" s="105"/>
      <c r="K44" s="105"/>
      <c r="L44" s="381"/>
      <c r="M44" s="381"/>
      <c r="N44" s="106"/>
      <c r="O44" s="16"/>
      <c r="P44" s="98"/>
      <c r="Q44" s="99"/>
      <c r="R44" s="105"/>
      <c r="S44" s="105"/>
      <c r="T44" s="381"/>
      <c r="U44" s="381"/>
      <c r="V44" s="106"/>
      <c r="W44" s="16"/>
      <c r="X44" s="98"/>
      <c r="Y44" s="99"/>
      <c r="Z44" s="105"/>
      <c r="AA44" s="105"/>
      <c r="AB44" s="381"/>
      <c r="AC44" s="381"/>
      <c r="AD44" s="106"/>
      <c r="AE44" s="16"/>
      <c r="AF44" s="98"/>
    </row>
    <row r="45" spans="1:32" x14ac:dyDescent="0.25">
      <c r="A45" s="99"/>
      <c r="B45" s="105"/>
      <c r="C45" s="105"/>
      <c r="D45" s="381"/>
      <c r="E45" s="381"/>
      <c r="F45" s="106"/>
      <c r="G45" s="16"/>
      <c r="H45" s="98"/>
      <c r="I45" s="99"/>
      <c r="J45" s="105"/>
      <c r="K45" s="105"/>
      <c r="L45" s="381"/>
      <c r="M45" s="381"/>
      <c r="N45" s="106"/>
      <c r="O45" s="16"/>
      <c r="P45" s="98"/>
      <c r="Q45" s="99"/>
      <c r="R45" s="105"/>
      <c r="S45" s="105"/>
      <c r="T45" s="381"/>
      <c r="U45" s="381"/>
      <c r="V45" s="106"/>
      <c r="W45" s="16"/>
      <c r="X45" s="98"/>
      <c r="Y45" s="99"/>
      <c r="Z45" s="105"/>
      <c r="AA45" s="105"/>
      <c r="AB45" s="381"/>
      <c r="AC45" s="381"/>
      <c r="AD45" s="106"/>
      <c r="AE45" s="16"/>
      <c r="AF45" s="98"/>
    </row>
    <row r="46" spans="1:32" x14ac:dyDescent="0.25">
      <c r="A46" s="99"/>
      <c r="B46" s="105"/>
      <c r="C46" s="105"/>
      <c r="D46" s="381"/>
      <c r="E46" s="381"/>
      <c r="F46" s="106"/>
      <c r="G46" s="16"/>
      <c r="H46" s="98"/>
      <c r="I46" s="99"/>
      <c r="J46" s="105"/>
      <c r="K46" s="105"/>
      <c r="L46" s="381"/>
      <c r="M46" s="381"/>
      <c r="N46" s="106"/>
      <c r="O46" s="16"/>
      <c r="P46" s="98"/>
      <c r="Q46" s="99"/>
      <c r="R46" s="105"/>
      <c r="S46" s="105"/>
      <c r="T46" s="381"/>
      <c r="U46" s="381"/>
      <c r="V46" s="106"/>
      <c r="W46" s="16"/>
      <c r="X46" s="98"/>
      <c r="Y46" s="99"/>
      <c r="Z46" s="105"/>
      <c r="AA46" s="105"/>
      <c r="AB46" s="381"/>
      <c r="AC46" s="381"/>
      <c r="AD46" s="106"/>
      <c r="AE46" s="16"/>
      <c r="AF46" s="98"/>
    </row>
    <row r="47" spans="1:32" x14ac:dyDescent="0.25">
      <c r="A47" s="99"/>
      <c r="B47" s="105"/>
      <c r="C47" s="105"/>
      <c r="D47" s="381"/>
      <c r="E47" s="381"/>
      <c r="F47" s="106"/>
      <c r="G47" s="16"/>
      <c r="H47" s="98"/>
      <c r="I47" s="99"/>
      <c r="J47" s="105"/>
      <c r="K47" s="105"/>
      <c r="L47" s="381"/>
      <c r="M47" s="381"/>
      <c r="N47" s="106"/>
      <c r="O47" s="16"/>
      <c r="P47" s="98"/>
      <c r="Q47" s="99"/>
      <c r="R47" s="105"/>
      <c r="S47" s="105"/>
      <c r="T47" s="381"/>
      <c r="U47" s="381"/>
      <c r="V47" s="106"/>
      <c r="W47" s="16"/>
      <c r="X47" s="98"/>
      <c r="Y47" s="99"/>
      <c r="Z47" s="105"/>
      <c r="AA47" s="105"/>
      <c r="AB47" s="381"/>
      <c r="AC47" s="381"/>
      <c r="AD47" s="106"/>
      <c r="AE47" s="16"/>
      <c r="AF47" s="98"/>
    </row>
    <row r="48" spans="1:32" x14ac:dyDescent="0.25">
      <c r="A48" s="99"/>
      <c r="B48" s="105"/>
      <c r="C48" s="105"/>
      <c r="D48" s="381"/>
      <c r="E48" s="381"/>
      <c r="F48" s="106"/>
      <c r="G48" s="16"/>
      <c r="H48" s="98"/>
      <c r="I48" s="99"/>
      <c r="J48" s="105"/>
      <c r="K48" s="105"/>
      <c r="L48" s="381"/>
      <c r="M48" s="381"/>
      <c r="N48" s="106"/>
      <c r="O48" s="16"/>
      <c r="P48" s="98"/>
      <c r="Q48" s="99"/>
      <c r="R48" s="105"/>
      <c r="S48" s="105"/>
      <c r="T48" s="381"/>
      <c r="U48" s="381"/>
      <c r="V48" s="106"/>
      <c r="W48" s="16"/>
      <c r="X48" s="98"/>
      <c r="Y48" s="99"/>
      <c r="Z48" s="105"/>
      <c r="AA48" s="105"/>
      <c r="AB48" s="381"/>
      <c r="AC48" s="381"/>
      <c r="AD48" s="106"/>
      <c r="AE48" s="16"/>
      <c r="AF48" s="98"/>
    </row>
    <row r="49" spans="1:32" x14ac:dyDescent="0.25">
      <c r="A49" s="99"/>
      <c r="B49" s="105"/>
      <c r="C49" s="105"/>
      <c r="D49" s="381"/>
      <c r="E49" s="381"/>
      <c r="F49" s="106"/>
      <c r="G49" s="16"/>
      <c r="H49" s="98"/>
      <c r="I49" s="99"/>
      <c r="J49" s="105"/>
      <c r="K49" s="105"/>
      <c r="L49" s="381"/>
      <c r="M49" s="381"/>
      <c r="N49" s="106"/>
      <c r="O49" s="16"/>
      <c r="P49" s="98"/>
      <c r="Q49" s="99"/>
      <c r="R49" s="105"/>
      <c r="S49" s="105"/>
      <c r="T49" s="381"/>
      <c r="U49" s="381"/>
      <c r="V49" s="106"/>
      <c r="W49" s="16"/>
      <c r="X49" s="98"/>
      <c r="Y49" s="99"/>
      <c r="Z49" s="105"/>
      <c r="AA49" s="105"/>
      <c r="AB49" s="381"/>
      <c r="AC49" s="381"/>
      <c r="AD49" s="106"/>
      <c r="AE49" s="16"/>
      <c r="AF49" s="98"/>
    </row>
    <row r="50" spans="1:32" x14ac:dyDescent="0.25">
      <c r="A50" s="99"/>
      <c r="B50" s="105"/>
      <c r="C50" s="105"/>
      <c r="D50" s="381"/>
      <c r="E50" s="381"/>
      <c r="F50" s="106"/>
      <c r="G50" s="16"/>
      <c r="H50" s="98"/>
      <c r="I50" s="99"/>
      <c r="J50" s="105"/>
      <c r="K50" s="105"/>
      <c r="L50" s="381"/>
      <c r="M50" s="381"/>
      <c r="N50" s="106"/>
      <c r="O50" s="16"/>
      <c r="P50" s="98"/>
      <c r="Q50" s="99"/>
      <c r="R50" s="105"/>
      <c r="S50" s="105"/>
      <c r="T50" s="381"/>
      <c r="U50" s="381"/>
      <c r="V50" s="106"/>
      <c r="W50" s="16"/>
      <c r="X50" s="98"/>
      <c r="Y50" s="99"/>
      <c r="Z50" s="105"/>
      <c r="AA50" s="105"/>
      <c r="AB50" s="381"/>
      <c r="AC50" s="381"/>
      <c r="AD50" s="106"/>
      <c r="AE50" s="16"/>
      <c r="AF50" s="98"/>
    </row>
    <row r="51" spans="1:32" x14ac:dyDescent="0.25">
      <c r="A51" s="99"/>
      <c r="B51" s="105"/>
      <c r="C51" s="105"/>
      <c r="D51" s="381"/>
      <c r="E51" s="381"/>
      <c r="F51" s="106"/>
      <c r="G51" s="16"/>
      <c r="H51" s="98"/>
      <c r="I51" s="99"/>
      <c r="J51" s="105"/>
      <c r="K51" s="105"/>
      <c r="L51" s="381"/>
      <c r="M51" s="381"/>
      <c r="N51" s="106"/>
      <c r="O51" s="16"/>
      <c r="P51" s="98"/>
      <c r="Q51" s="99"/>
      <c r="R51" s="105"/>
      <c r="S51" s="105"/>
      <c r="T51" s="381"/>
      <c r="U51" s="381"/>
      <c r="V51" s="106"/>
      <c r="W51" s="16"/>
      <c r="X51" s="98"/>
      <c r="Y51" s="99"/>
      <c r="Z51" s="105"/>
      <c r="AA51" s="105"/>
      <c r="AB51" s="381"/>
      <c r="AC51" s="381"/>
      <c r="AD51" s="106"/>
      <c r="AE51" s="16"/>
      <c r="AF51" s="98"/>
    </row>
    <row r="52" spans="1:32" x14ac:dyDescent="0.25">
      <c r="A52" s="99"/>
      <c r="B52" s="105"/>
      <c r="C52" s="105"/>
      <c r="D52" s="381"/>
      <c r="E52" s="381"/>
      <c r="F52" s="106"/>
      <c r="G52" s="16"/>
      <c r="H52" s="98"/>
      <c r="I52" s="99"/>
      <c r="J52" s="105"/>
      <c r="K52" s="105"/>
      <c r="L52" s="381"/>
      <c r="M52" s="381"/>
      <c r="N52" s="106"/>
      <c r="O52" s="16"/>
      <c r="P52" s="98"/>
      <c r="Q52" s="99"/>
      <c r="R52" s="105"/>
      <c r="S52" s="105"/>
      <c r="T52" s="381"/>
      <c r="U52" s="381"/>
      <c r="V52" s="106"/>
      <c r="W52" s="16"/>
      <c r="X52" s="98"/>
      <c r="Y52" s="99"/>
      <c r="Z52" s="105"/>
      <c r="AA52" s="105"/>
      <c r="AB52" s="381"/>
      <c r="AC52" s="381"/>
      <c r="AD52" s="106"/>
      <c r="AE52" s="16"/>
      <c r="AF52" s="98"/>
    </row>
    <row r="53" spans="1:32" x14ac:dyDescent="0.25">
      <c r="A53" s="99"/>
      <c r="B53" s="105"/>
      <c r="C53" s="105"/>
      <c r="D53" s="381"/>
      <c r="E53" s="381"/>
      <c r="F53" s="106"/>
      <c r="G53" s="16"/>
      <c r="H53" s="98"/>
      <c r="I53" s="99"/>
      <c r="J53" s="105"/>
      <c r="K53" s="105"/>
      <c r="L53" s="381"/>
      <c r="M53" s="381"/>
      <c r="N53" s="106"/>
      <c r="O53" s="16"/>
      <c r="P53" s="98"/>
      <c r="Q53" s="99"/>
      <c r="R53" s="105"/>
      <c r="S53" s="105"/>
      <c r="T53" s="381"/>
      <c r="U53" s="381"/>
      <c r="V53" s="106"/>
      <c r="W53" s="16"/>
      <c r="X53" s="98"/>
      <c r="Y53" s="99"/>
      <c r="Z53" s="105"/>
      <c r="AA53" s="105"/>
      <c r="AB53" s="381"/>
      <c r="AC53" s="381"/>
      <c r="AD53" s="106"/>
      <c r="AE53" s="16"/>
      <c r="AF53" s="98"/>
    </row>
    <row r="54" spans="1:32" s="93" customFormat="1" ht="15.75" customHeight="1" thickBot="1" x14ac:dyDescent="0.3">
      <c r="A54" s="110"/>
      <c r="B54" s="92"/>
      <c r="C54" s="92"/>
      <c r="D54" s="384"/>
      <c r="E54" s="384"/>
      <c r="F54" s="92"/>
      <c r="G54" s="111"/>
      <c r="H54" s="112"/>
      <c r="I54" s="110"/>
      <c r="J54" s="92"/>
      <c r="K54" s="92"/>
      <c r="L54" s="384"/>
      <c r="M54" s="384"/>
      <c r="N54" s="92"/>
      <c r="O54" s="111"/>
      <c r="P54" s="112"/>
      <c r="Q54" s="110"/>
      <c r="R54" s="92"/>
      <c r="S54" s="92"/>
      <c r="T54" s="384"/>
      <c r="U54" s="384"/>
      <c r="V54" s="92"/>
      <c r="W54" s="111"/>
      <c r="X54" s="112"/>
      <c r="Y54" s="110"/>
      <c r="Z54" s="92"/>
      <c r="AA54" s="92"/>
      <c r="AB54" s="384"/>
      <c r="AC54" s="384"/>
      <c r="AD54" s="92"/>
      <c r="AE54" s="111"/>
      <c r="AF54" s="112"/>
    </row>
    <row r="55" spans="1:32" ht="13.2" thickTop="1" thickBot="1" x14ac:dyDescent="0.3">
      <c r="A55" s="107"/>
      <c r="B55" s="108"/>
      <c r="C55" s="108"/>
      <c r="D55" s="385" t="s">
        <v>101</v>
      </c>
      <c r="E55" s="385"/>
      <c r="F55" s="164">
        <f>SUM(F15:F54)</f>
        <v>0</v>
      </c>
      <c r="G55" s="108"/>
      <c r="H55" s="109"/>
      <c r="I55" s="107"/>
      <c r="J55" s="108"/>
      <c r="K55" s="108"/>
      <c r="L55" s="385" t="s">
        <v>102</v>
      </c>
      <c r="M55" s="385"/>
      <c r="N55" s="164">
        <f>SUM(N15:N54)</f>
        <v>0</v>
      </c>
      <c r="O55" s="108"/>
      <c r="P55" s="109"/>
      <c r="Q55" s="107"/>
      <c r="R55" s="108"/>
      <c r="S55" s="108"/>
      <c r="T55" s="385" t="s">
        <v>124</v>
      </c>
      <c r="U55" s="385"/>
      <c r="V55" s="164">
        <f>SUM(V15:V54)</f>
        <v>0</v>
      </c>
      <c r="W55" s="108"/>
      <c r="X55" s="109"/>
      <c r="Y55" s="107"/>
      <c r="Z55" s="108"/>
      <c r="AA55" s="108"/>
      <c r="AB55" s="385" t="s">
        <v>103</v>
      </c>
      <c r="AC55" s="385"/>
      <c r="AD55" s="164">
        <f>SUM(AD15:AD54)</f>
        <v>0</v>
      </c>
      <c r="AE55" s="108"/>
      <c r="AF55" s="109"/>
    </row>
  </sheetData>
  <sheetProtection selectLockedCells="1"/>
  <mergeCells count="232">
    <mergeCell ref="A1:B1"/>
    <mergeCell ref="I1:J1"/>
    <mergeCell ref="Q1:R1"/>
    <mergeCell ref="Y1:Z1"/>
    <mergeCell ref="A3:B3"/>
    <mergeCell ref="C3:D3"/>
    <mergeCell ref="E3:F3"/>
    <mergeCell ref="G3:H3"/>
    <mergeCell ref="I3:J3"/>
    <mergeCell ref="K3:L3"/>
    <mergeCell ref="Y3:Z3"/>
    <mergeCell ref="AA3:AB3"/>
    <mergeCell ref="AC3:AD3"/>
    <mergeCell ref="AE3:AF3"/>
    <mergeCell ref="A4:B4"/>
    <mergeCell ref="C4:D4"/>
    <mergeCell ref="E4:F4"/>
    <mergeCell ref="G4:H4"/>
    <mergeCell ref="I4:J4"/>
    <mergeCell ref="K4:L4"/>
    <mergeCell ref="M3:N3"/>
    <mergeCell ref="O3:P3"/>
    <mergeCell ref="Q3:R3"/>
    <mergeCell ref="S3:T3"/>
    <mergeCell ref="U3:V3"/>
    <mergeCell ref="W3:X3"/>
    <mergeCell ref="AE4:AF4"/>
    <mergeCell ref="S4:T4"/>
    <mergeCell ref="U4:V4"/>
    <mergeCell ref="W4:X4"/>
    <mergeCell ref="A6:B6"/>
    <mergeCell ref="C6:D6"/>
    <mergeCell ref="E6:F6"/>
    <mergeCell ref="I6:J6"/>
    <mergeCell ref="K6:L6"/>
    <mergeCell ref="M6:N6"/>
    <mergeCell ref="M4:N4"/>
    <mergeCell ref="O4:P4"/>
    <mergeCell ref="Q4:R4"/>
    <mergeCell ref="Q6:R6"/>
    <mergeCell ref="S6:T6"/>
    <mergeCell ref="U6:V6"/>
    <mergeCell ref="Y6:Z6"/>
    <mergeCell ref="AA6:AB6"/>
    <mergeCell ref="AC6:AD6"/>
    <mergeCell ref="Y4:Z4"/>
    <mergeCell ref="AA4:AB4"/>
    <mergeCell ref="AC4:AD4"/>
    <mergeCell ref="C10:E10"/>
    <mergeCell ref="K10:M10"/>
    <mergeCell ref="S10:U10"/>
    <mergeCell ref="AA10:AC10"/>
    <mergeCell ref="C11:E11"/>
    <mergeCell ref="K11:M11"/>
    <mergeCell ref="C8:E8"/>
    <mergeCell ref="K8:M8"/>
    <mergeCell ref="S8:U8"/>
    <mergeCell ref="AA8:AC8"/>
    <mergeCell ref="C9:E9"/>
    <mergeCell ref="K9:M9"/>
    <mergeCell ref="D15:E15"/>
    <mergeCell ref="L15:M15"/>
    <mergeCell ref="T15:U15"/>
    <mergeCell ref="AB15:AC15"/>
    <mergeCell ref="D16:E16"/>
    <mergeCell ref="L16:M16"/>
    <mergeCell ref="T16:U16"/>
    <mergeCell ref="AB16:AC16"/>
    <mergeCell ref="C12:E12"/>
    <mergeCell ref="K12:M12"/>
    <mergeCell ref="S12:U12"/>
    <mergeCell ref="AA12:AC12"/>
    <mergeCell ref="D14:E14"/>
    <mergeCell ref="L14:M14"/>
    <mergeCell ref="T14:U14"/>
    <mergeCell ref="AB14:AC14"/>
    <mergeCell ref="D19:E19"/>
    <mergeCell ref="L19:M19"/>
    <mergeCell ref="T19:U19"/>
    <mergeCell ref="AB19:AC19"/>
    <mergeCell ref="D20:E20"/>
    <mergeCell ref="L20:M20"/>
    <mergeCell ref="T20:U20"/>
    <mergeCell ref="AB20:AC20"/>
    <mergeCell ref="D17:E17"/>
    <mergeCell ref="L17:M17"/>
    <mergeCell ref="T17:U17"/>
    <mergeCell ref="AB17:AC17"/>
    <mergeCell ref="D18:E18"/>
    <mergeCell ref="L18:M18"/>
    <mergeCell ref="T18:U18"/>
    <mergeCell ref="AB18:AC18"/>
    <mergeCell ref="D23:E23"/>
    <mergeCell ref="L23:M23"/>
    <mergeCell ref="T23:U23"/>
    <mergeCell ref="AB23:AC23"/>
    <mergeCell ref="D24:E24"/>
    <mergeCell ref="L24:M24"/>
    <mergeCell ref="T24:U24"/>
    <mergeCell ref="AB24:AC24"/>
    <mergeCell ref="D21:E21"/>
    <mergeCell ref="L21:M21"/>
    <mergeCell ref="T21:U21"/>
    <mergeCell ref="AB21:AC21"/>
    <mergeCell ref="D22:E22"/>
    <mergeCell ref="L22:M22"/>
    <mergeCell ref="T22:U22"/>
    <mergeCell ref="AB22:AC22"/>
    <mergeCell ref="D27:E27"/>
    <mergeCell ref="L27:M27"/>
    <mergeCell ref="T27:U27"/>
    <mergeCell ref="AB27:AC27"/>
    <mergeCell ref="D28:E28"/>
    <mergeCell ref="L28:M28"/>
    <mergeCell ref="T28:U28"/>
    <mergeCell ref="AB28:AC28"/>
    <mergeCell ref="D25:E25"/>
    <mergeCell ref="L25:M25"/>
    <mergeCell ref="T25:U25"/>
    <mergeCell ref="AB25:AC25"/>
    <mergeCell ref="D26:E26"/>
    <mergeCell ref="L26:M26"/>
    <mergeCell ref="T26:U26"/>
    <mergeCell ref="AB26:AC26"/>
    <mergeCell ref="D31:E31"/>
    <mergeCell ref="L31:M31"/>
    <mergeCell ref="T31:U31"/>
    <mergeCell ref="AB31:AC31"/>
    <mergeCell ref="D32:E32"/>
    <mergeCell ref="L32:M32"/>
    <mergeCell ref="T32:U32"/>
    <mergeCell ref="AB32:AC32"/>
    <mergeCell ref="D29:E29"/>
    <mergeCell ref="L29:M29"/>
    <mergeCell ref="T29:U29"/>
    <mergeCell ref="AB29:AC29"/>
    <mergeCell ref="D30:E30"/>
    <mergeCell ref="L30:M30"/>
    <mergeCell ref="T30:U30"/>
    <mergeCell ref="AB30:AC30"/>
    <mergeCell ref="D35:E35"/>
    <mergeCell ref="L35:M35"/>
    <mergeCell ref="T35:U35"/>
    <mergeCell ref="AB35:AC35"/>
    <mergeCell ref="D36:E36"/>
    <mergeCell ref="L36:M36"/>
    <mergeCell ref="T36:U36"/>
    <mergeCell ref="AB36:AC36"/>
    <mergeCell ref="D33:E33"/>
    <mergeCell ref="L33:M33"/>
    <mergeCell ref="T33:U33"/>
    <mergeCell ref="AB33:AC33"/>
    <mergeCell ref="D34:E34"/>
    <mergeCell ref="L34:M34"/>
    <mergeCell ref="T34:U34"/>
    <mergeCell ref="AB34:AC34"/>
    <mergeCell ref="D39:E39"/>
    <mergeCell ref="L39:M39"/>
    <mergeCell ref="T39:U39"/>
    <mergeCell ref="AB39:AC39"/>
    <mergeCell ref="D40:E40"/>
    <mergeCell ref="L40:M40"/>
    <mergeCell ref="T40:U40"/>
    <mergeCell ref="AB40:AC40"/>
    <mergeCell ref="D37:E37"/>
    <mergeCell ref="L37:M37"/>
    <mergeCell ref="T37:U37"/>
    <mergeCell ref="AB37:AC37"/>
    <mergeCell ref="D38:E38"/>
    <mergeCell ref="L38:M38"/>
    <mergeCell ref="T38:U38"/>
    <mergeCell ref="AB38:AC38"/>
    <mergeCell ref="D43:E43"/>
    <mergeCell ref="L43:M43"/>
    <mergeCell ref="T43:U43"/>
    <mergeCell ref="AB43:AC43"/>
    <mergeCell ref="D44:E44"/>
    <mergeCell ref="L44:M44"/>
    <mergeCell ref="T44:U44"/>
    <mergeCell ref="AB44:AC44"/>
    <mergeCell ref="D41:E41"/>
    <mergeCell ref="L41:M41"/>
    <mergeCell ref="T41:U41"/>
    <mergeCell ref="AB41:AC41"/>
    <mergeCell ref="D42:E42"/>
    <mergeCell ref="L42:M42"/>
    <mergeCell ref="T42:U42"/>
    <mergeCell ref="AB42:AC42"/>
    <mergeCell ref="D47:E47"/>
    <mergeCell ref="L47:M47"/>
    <mergeCell ref="T47:U47"/>
    <mergeCell ref="AB47:AC47"/>
    <mergeCell ref="D48:E48"/>
    <mergeCell ref="L48:M48"/>
    <mergeCell ref="T48:U48"/>
    <mergeCell ref="AB48:AC48"/>
    <mergeCell ref="D45:E45"/>
    <mergeCell ref="L45:M45"/>
    <mergeCell ref="T45:U45"/>
    <mergeCell ref="AB45:AC45"/>
    <mergeCell ref="D46:E46"/>
    <mergeCell ref="L46:M46"/>
    <mergeCell ref="T46:U46"/>
    <mergeCell ref="AB46:AC46"/>
    <mergeCell ref="D51:E51"/>
    <mergeCell ref="L51:M51"/>
    <mergeCell ref="T51:U51"/>
    <mergeCell ref="AB51:AC51"/>
    <mergeCell ref="D52:E52"/>
    <mergeCell ref="L52:M52"/>
    <mergeCell ref="T52:U52"/>
    <mergeCell ref="AB52:AC52"/>
    <mergeCell ref="D49:E49"/>
    <mergeCell ref="L49:M49"/>
    <mergeCell ref="T49:U49"/>
    <mergeCell ref="AB49:AC49"/>
    <mergeCell ref="D50:E50"/>
    <mergeCell ref="L50:M50"/>
    <mergeCell ref="T50:U50"/>
    <mergeCell ref="AB50:AC50"/>
    <mergeCell ref="D55:E55"/>
    <mergeCell ref="L55:M55"/>
    <mergeCell ref="T55:U55"/>
    <mergeCell ref="AB55:AC55"/>
    <mergeCell ref="D53:E53"/>
    <mergeCell ref="L53:M53"/>
    <mergeCell ref="T53:U53"/>
    <mergeCell ref="AB53:AC53"/>
    <mergeCell ref="D54:E54"/>
    <mergeCell ref="L54:M54"/>
    <mergeCell ref="T54:U54"/>
    <mergeCell ref="AB54:AC5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F55"/>
  <sheetViews>
    <sheetView zoomScaleNormal="100" workbookViewId="0">
      <selection activeCell="D19" sqref="D19:E19"/>
    </sheetView>
  </sheetViews>
  <sheetFormatPr defaultColWidth="9.109375" defaultRowHeight="12" x14ac:dyDescent="0.25"/>
  <cols>
    <col min="1" max="1" width="7.88671875" style="14" customWidth="1"/>
    <col min="2" max="3" width="11.6640625" style="14" customWidth="1"/>
    <col min="4" max="4" width="14" style="14" customWidth="1"/>
    <col min="5" max="5" width="11.6640625" style="14" customWidth="1"/>
    <col min="6" max="6" width="12.44140625" style="14" customWidth="1"/>
    <col min="7" max="7" width="10.88671875" style="14" customWidth="1"/>
    <col min="8" max="8" width="9.109375" style="14"/>
    <col min="9" max="9" width="7.88671875" style="14" customWidth="1"/>
    <col min="10" max="11" width="11.6640625" style="14" customWidth="1"/>
    <col min="12" max="12" width="14" style="14" customWidth="1"/>
    <col min="13" max="13" width="11.6640625" style="14" customWidth="1"/>
    <col min="14" max="14" width="12.44140625" style="14" customWidth="1"/>
    <col min="15" max="15" width="10.88671875" style="14" customWidth="1"/>
    <col min="16" max="16" width="9.109375" style="14"/>
    <col min="17" max="17" width="7.88671875" style="14" customWidth="1"/>
    <col min="18" max="19" width="11.6640625" style="14" customWidth="1"/>
    <col min="20" max="20" width="14" style="14" customWidth="1"/>
    <col min="21" max="21" width="11.6640625" style="14" customWidth="1"/>
    <col min="22" max="22" width="12.44140625" style="14" customWidth="1"/>
    <col min="23" max="23" width="10.88671875" style="14" customWidth="1"/>
    <col min="24" max="24" width="9.109375" style="14"/>
    <col min="25" max="25" width="7.88671875" style="14" customWidth="1"/>
    <col min="26" max="27" width="11.6640625" style="14" customWidth="1"/>
    <col min="28" max="28" width="13.44140625" style="14" customWidth="1"/>
    <col min="29" max="29" width="11.6640625" style="14" customWidth="1"/>
    <col min="30" max="30" width="12.44140625" style="14" customWidth="1"/>
    <col min="31" max="31" width="10.88671875" style="14" customWidth="1"/>
    <col min="32" max="16384" width="9.109375" style="14"/>
  </cols>
  <sheetData>
    <row r="1" spans="1:32" x14ac:dyDescent="0.25">
      <c r="A1" s="366" t="s">
        <v>47</v>
      </c>
      <c r="B1" s="367"/>
      <c r="C1" s="95"/>
      <c r="D1" s="95"/>
      <c r="E1" s="95"/>
      <c r="F1" s="95"/>
      <c r="G1" s="95"/>
      <c r="H1" s="96"/>
      <c r="I1" s="366" t="s">
        <v>48</v>
      </c>
      <c r="J1" s="367"/>
      <c r="K1" s="95"/>
      <c r="L1" s="95"/>
      <c r="M1" s="95"/>
      <c r="N1" s="95"/>
      <c r="O1" s="95"/>
      <c r="P1" s="96"/>
      <c r="Q1" s="366" t="s">
        <v>49</v>
      </c>
      <c r="R1" s="367"/>
      <c r="S1" s="95"/>
      <c r="T1" s="95"/>
      <c r="U1" s="95"/>
      <c r="V1" s="95"/>
      <c r="W1" s="95"/>
      <c r="X1" s="96"/>
      <c r="Y1" s="366" t="s">
        <v>50</v>
      </c>
      <c r="Z1" s="367"/>
      <c r="AA1" s="95"/>
      <c r="AB1" s="95"/>
      <c r="AC1" s="95"/>
      <c r="AD1" s="95"/>
      <c r="AE1" s="95"/>
      <c r="AF1" s="96"/>
    </row>
    <row r="2" spans="1:32" x14ac:dyDescent="0.25">
      <c r="A2" s="97"/>
      <c r="B2" s="15"/>
      <c r="C2" s="16"/>
      <c r="D2" s="16"/>
      <c r="E2" s="16"/>
      <c r="F2" s="16"/>
      <c r="G2" s="16"/>
      <c r="H2" s="98"/>
      <c r="I2" s="97"/>
      <c r="J2" s="15"/>
      <c r="K2" s="16"/>
      <c r="L2" s="16"/>
      <c r="M2" s="16"/>
      <c r="N2" s="16"/>
      <c r="O2" s="16"/>
      <c r="P2" s="98"/>
      <c r="Q2" s="97"/>
      <c r="R2" s="15"/>
      <c r="S2" s="16"/>
      <c r="T2" s="16"/>
      <c r="U2" s="16"/>
      <c r="V2" s="16"/>
      <c r="W2" s="16"/>
      <c r="X2" s="98"/>
      <c r="Y2" s="97"/>
      <c r="Z2" s="15"/>
      <c r="AA2" s="16"/>
      <c r="AB2" s="16"/>
      <c r="AC2" s="16"/>
      <c r="AD2" s="16"/>
      <c r="AE2" s="16"/>
      <c r="AF2" s="98"/>
    </row>
    <row r="3" spans="1:32" ht="15" customHeight="1" x14ac:dyDescent="0.25">
      <c r="A3" s="368" t="s">
        <v>95</v>
      </c>
      <c r="B3" s="369"/>
      <c r="C3" s="370">
        <f>'Step 2 - Quarterly Summary'!$C$4</f>
        <v>0</v>
      </c>
      <c r="D3" s="370"/>
      <c r="E3" s="371" t="s">
        <v>96</v>
      </c>
      <c r="F3" s="371"/>
      <c r="G3" s="370">
        <f>'Step 2 - Quarterly Summary'!$H$4</f>
        <v>0</v>
      </c>
      <c r="H3" s="372"/>
      <c r="I3" s="368" t="s">
        <v>95</v>
      </c>
      <c r="J3" s="369"/>
      <c r="K3" s="370">
        <f>'Step 2 - Quarterly Summary'!$C$4</f>
        <v>0</v>
      </c>
      <c r="L3" s="370"/>
      <c r="M3" s="371" t="s">
        <v>96</v>
      </c>
      <c r="N3" s="371"/>
      <c r="O3" s="370">
        <f>'Step 2 - Quarterly Summary'!$H$4</f>
        <v>0</v>
      </c>
      <c r="P3" s="372"/>
      <c r="Q3" s="368" t="s">
        <v>95</v>
      </c>
      <c r="R3" s="369"/>
      <c r="S3" s="370">
        <f>'Step 2 - Quarterly Summary'!$C$4</f>
        <v>0</v>
      </c>
      <c r="T3" s="370"/>
      <c r="U3" s="369" t="str">
        <f>'Step 2 - Quarterly Summary'!$F$4</f>
        <v>Program Number:</v>
      </c>
      <c r="V3" s="369"/>
      <c r="W3" s="370">
        <f>'Step 2 - Quarterly Summary'!$H$4</f>
        <v>0</v>
      </c>
      <c r="X3" s="372"/>
      <c r="Y3" s="368" t="s">
        <v>95</v>
      </c>
      <c r="Z3" s="369"/>
      <c r="AA3" s="370">
        <f>'Step 2 - Quarterly Summary'!$C$4</f>
        <v>0</v>
      </c>
      <c r="AB3" s="370"/>
      <c r="AC3" s="371" t="s">
        <v>96</v>
      </c>
      <c r="AD3" s="371"/>
      <c r="AE3" s="370">
        <f>'Step 2 - Quarterly Summary'!$H$4</f>
        <v>0</v>
      </c>
      <c r="AF3" s="372"/>
    </row>
    <row r="4" spans="1:32" ht="12.75" customHeight="1" x14ac:dyDescent="0.25">
      <c r="A4" s="373" t="s">
        <v>31</v>
      </c>
      <c r="B4" s="374"/>
      <c r="C4" s="375">
        <f>'Step 2 - Quarterly Summary'!$C$5</f>
        <v>0</v>
      </c>
      <c r="D4" s="375"/>
      <c r="E4" s="369" t="s">
        <v>15</v>
      </c>
      <c r="F4" s="369"/>
      <c r="G4" s="375">
        <f>'Step 2 - Quarterly Summary'!$H$5</f>
        <v>0</v>
      </c>
      <c r="H4" s="376"/>
      <c r="I4" s="373" t="s">
        <v>31</v>
      </c>
      <c r="J4" s="374"/>
      <c r="K4" s="375">
        <f>'Step 2 - Quarterly Summary'!$C$5</f>
        <v>0</v>
      </c>
      <c r="L4" s="375"/>
      <c r="M4" s="369" t="s">
        <v>15</v>
      </c>
      <c r="N4" s="369"/>
      <c r="O4" s="375">
        <f>'Step 2 - Quarterly Summary'!$H$5</f>
        <v>0</v>
      </c>
      <c r="P4" s="376"/>
      <c r="Q4" s="373" t="s">
        <v>31</v>
      </c>
      <c r="R4" s="374"/>
      <c r="S4" s="375">
        <f>'Step 2 - Quarterly Summary'!$C$5</f>
        <v>0</v>
      </c>
      <c r="T4" s="375"/>
      <c r="U4" s="369" t="s">
        <v>15</v>
      </c>
      <c r="V4" s="369"/>
      <c r="W4" s="375">
        <f>'Step 2 - Quarterly Summary'!$H$5</f>
        <v>0</v>
      </c>
      <c r="X4" s="376"/>
      <c r="Y4" s="373" t="s">
        <v>31</v>
      </c>
      <c r="Z4" s="374"/>
      <c r="AA4" s="375">
        <f>'Step 2 - Quarterly Summary'!$C$5</f>
        <v>0</v>
      </c>
      <c r="AB4" s="375"/>
      <c r="AC4" s="369" t="s">
        <v>15</v>
      </c>
      <c r="AD4" s="369"/>
      <c r="AE4" s="375">
        <f>'Step 2 - Quarterly Summary'!$H$5</f>
        <v>0</v>
      </c>
      <c r="AF4" s="376"/>
    </row>
    <row r="5" spans="1:32" x14ac:dyDescent="0.25">
      <c r="A5" s="99"/>
      <c r="B5" s="16"/>
      <c r="C5" s="16"/>
      <c r="D5" s="16"/>
      <c r="E5" s="139"/>
      <c r="F5" s="17"/>
      <c r="G5" s="18"/>
      <c r="H5" s="98"/>
      <c r="I5" s="99"/>
      <c r="J5" s="16"/>
      <c r="K5" s="16"/>
      <c r="L5" s="16"/>
      <c r="M5" s="139"/>
      <c r="N5" s="17"/>
      <c r="O5" s="18"/>
      <c r="P5" s="98"/>
      <c r="Q5" s="99"/>
      <c r="R5" s="16"/>
      <c r="S5" s="16"/>
      <c r="T5" s="16"/>
      <c r="U5" s="139"/>
      <c r="V5" s="17"/>
      <c r="W5" s="18"/>
      <c r="X5" s="98"/>
      <c r="Y5" s="99"/>
      <c r="Z5" s="16"/>
      <c r="AA5" s="16"/>
      <c r="AB5" s="16"/>
      <c r="AC5" s="139"/>
      <c r="AD5" s="17"/>
      <c r="AE5" s="18"/>
      <c r="AF5" s="98"/>
    </row>
    <row r="6" spans="1:32" x14ac:dyDescent="0.25">
      <c r="A6" s="368" t="s">
        <v>11</v>
      </c>
      <c r="B6" s="369"/>
      <c r="C6" s="370" t="str">
        <f>'Step 2 - Quarterly Summary'!$B$13</f>
        <v>1st Qtr. DCSC</v>
      </c>
      <c r="D6" s="370"/>
      <c r="E6" s="369" t="s">
        <v>12</v>
      </c>
      <c r="F6" s="369"/>
      <c r="G6" s="154">
        <f>'Step 2 - Quarterly Summary'!$H$4</f>
        <v>0</v>
      </c>
      <c r="H6" s="163">
        <f>'Step 2 - Quarterly Summary'!$A$13</f>
        <v>4550</v>
      </c>
      <c r="I6" s="368" t="s">
        <v>11</v>
      </c>
      <c r="J6" s="369"/>
      <c r="K6" s="370" t="str">
        <f>'Step 2 - Quarterly Summary'!$K$13</f>
        <v>2nd Qtr. DCSC</v>
      </c>
      <c r="L6" s="370"/>
      <c r="M6" s="369" t="s">
        <v>12</v>
      </c>
      <c r="N6" s="369"/>
      <c r="O6" s="154">
        <f>'Step 2 - Quarterly Summary'!$H$4</f>
        <v>0</v>
      </c>
      <c r="P6" s="163">
        <f>H6</f>
        <v>4550</v>
      </c>
      <c r="Q6" s="368" t="s">
        <v>11</v>
      </c>
      <c r="R6" s="369"/>
      <c r="S6" s="370" t="str">
        <f>'Step 2 - Quarterly Summary'!$T$13</f>
        <v>3rd Qtr. DCSC</v>
      </c>
      <c r="T6" s="370"/>
      <c r="U6" s="369" t="s">
        <v>12</v>
      </c>
      <c r="V6" s="369"/>
      <c r="W6" s="154">
        <f>'Step 2 - Quarterly Summary'!$H$4</f>
        <v>0</v>
      </c>
      <c r="X6" s="163">
        <f>H6</f>
        <v>4550</v>
      </c>
      <c r="Y6" s="368" t="s">
        <v>11</v>
      </c>
      <c r="Z6" s="369"/>
      <c r="AA6" s="370" t="str">
        <f>'Step 2 - Quarterly Summary'!$AC$13</f>
        <v>4th Qtr. DCSC</v>
      </c>
      <c r="AB6" s="370"/>
      <c r="AC6" s="369" t="s">
        <v>12</v>
      </c>
      <c r="AD6" s="369"/>
      <c r="AE6" s="154">
        <f>'Step 2 - Quarterly Summary'!$H$4</f>
        <v>0</v>
      </c>
      <c r="AF6" s="163">
        <f>H6</f>
        <v>4550</v>
      </c>
    </row>
    <row r="7" spans="1:32" ht="12.6" thickBot="1" x14ac:dyDescent="0.3">
      <c r="A7" s="138"/>
      <c r="B7" s="139"/>
      <c r="C7" s="15"/>
      <c r="D7" s="15"/>
      <c r="E7" s="139"/>
      <c r="F7" s="139"/>
      <c r="G7" s="17"/>
      <c r="H7" s="101"/>
      <c r="I7" s="138"/>
      <c r="J7" s="139"/>
      <c r="K7" s="15"/>
      <c r="L7" s="15"/>
      <c r="M7" s="139"/>
      <c r="N7" s="139"/>
      <c r="O7" s="17"/>
      <c r="P7" s="101"/>
      <c r="Q7" s="138"/>
      <c r="R7" s="139"/>
      <c r="S7" s="15"/>
      <c r="T7" s="15"/>
      <c r="U7" s="139"/>
      <c r="V7" s="139"/>
      <c r="W7" s="17"/>
      <c r="X7" s="101"/>
      <c r="Y7" s="138"/>
      <c r="Z7" s="139"/>
      <c r="AA7" s="15"/>
      <c r="AB7" s="15"/>
      <c r="AC7" s="139"/>
      <c r="AD7" s="139"/>
      <c r="AE7" s="17"/>
      <c r="AF7" s="101"/>
    </row>
    <row r="8" spans="1:32" ht="15" customHeight="1" x14ac:dyDescent="0.25">
      <c r="A8" s="138"/>
      <c r="B8" s="139"/>
      <c r="C8" s="377" t="s">
        <v>248</v>
      </c>
      <c r="D8" s="378"/>
      <c r="E8" s="378"/>
      <c r="F8" s="155">
        <f>'Step 2 - Quarterly Summary'!$D$13</f>
        <v>0</v>
      </c>
      <c r="G8" s="17"/>
      <c r="H8" s="101"/>
      <c r="I8" s="138"/>
      <c r="J8" s="139"/>
      <c r="K8" s="377" t="s">
        <v>250</v>
      </c>
      <c r="L8" s="378"/>
      <c r="M8" s="378"/>
      <c r="N8" s="155">
        <f>'Step 2 - Quarterly Summary'!$M$13</f>
        <v>0</v>
      </c>
      <c r="O8" s="17"/>
      <c r="P8" s="101"/>
      <c r="Q8" s="138"/>
      <c r="R8" s="139"/>
      <c r="S8" s="377" t="s">
        <v>252</v>
      </c>
      <c r="T8" s="378"/>
      <c r="U8" s="378"/>
      <c r="V8" s="155">
        <f>'Step 2 - Quarterly Summary'!$V$13</f>
        <v>0</v>
      </c>
      <c r="W8" s="17"/>
      <c r="X8" s="101"/>
      <c r="Y8" s="138"/>
      <c r="Z8" s="139"/>
      <c r="AA8" s="377" t="s">
        <v>254</v>
      </c>
      <c r="AB8" s="378"/>
      <c r="AC8" s="378"/>
      <c r="AD8" s="155">
        <f>'Step 2 - Quarterly Summary'!$AE$13</f>
        <v>0</v>
      </c>
      <c r="AE8" s="17"/>
      <c r="AF8" s="101"/>
    </row>
    <row r="9" spans="1:32" x14ac:dyDescent="0.25">
      <c r="A9" s="138"/>
      <c r="B9" s="139"/>
      <c r="C9" s="386"/>
      <c r="D9" s="387"/>
      <c r="E9" s="387"/>
      <c r="F9" s="158"/>
      <c r="G9" s="17"/>
      <c r="H9" s="101"/>
      <c r="I9" s="138"/>
      <c r="J9" s="139"/>
      <c r="K9" s="386"/>
      <c r="L9" s="387"/>
      <c r="M9" s="387"/>
      <c r="N9" s="158"/>
      <c r="O9" s="17"/>
      <c r="P9" s="101"/>
      <c r="Q9" s="138"/>
      <c r="R9" s="139"/>
      <c r="S9" s="165"/>
      <c r="T9" s="157"/>
      <c r="U9" s="157"/>
      <c r="V9" s="158"/>
      <c r="W9" s="17"/>
      <c r="X9" s="101"/>
      <c r="Y9" s="138"/>
      <c r="Z9" s="139"/>
      <c r="AA9" s="165"/>
      <c r="AB9" s="157"/>
      <c r="AC9" s="157"/>
      <c r="AD9" s="158"/>
      <c r="AE9" s="17"/>
      <c r="AF9" s="101"/>
    </row>
    <row r="10" spans="1:32" ht="15" customHeight="1" x14ac:dyDescent="0.25">
      <c r="A10" s="138"/>
      <c r="B10" s="139"/>
      <c r="C10" s="379" t="s">
        <v>249</v>
      </c>
      <c r="D10" s="380"/>
      <c r="E10" s="380"/>
      <c r="F10" s="158">
        <f>$F$55</f>
        <v>0</v>
      </c>
      <c r="G10" s="17"/>
      <c r="H10" s="101"/>
      <c r="I10" s="138"/>
      <c r="J10" s="139"/>
      <c r="K10" s="379" t="s">
        <v>251</v>
      </c>
      <c r="L10" s="380"/>
      <c r="M10" s="380"/>
      <c r="N10" s="158">
        <f>$N$55</f>
        <v>0</v>
      </c>
      <c r="O10" s="17"/>
      <c r="P10" s="101"/>
      <c r="Q10" s="138"/>
      <c r="R10" s="139"/>
      <c r="S10" s="379" t="s">
        <v>253</v>
      </c>
      <c r="T10" s="380"/>
      <c r="U10" s="380"/>
      <c r="V10" s="158">
        <f>$V$55</f>
        <v>0</v>
      </c>
      <c r="W10" s="17"/>
      <c r="X10" s="101"/>
      <c r="Y10" s="138"/>
      <c r="Z10" s="139"/>
      <c r="AA10" s="379" t="s">
        <v>255</v>
      </c>
      <c r="AB10" s="380"/>
      <c r="AC10" s="380"/>
      <c r="AD10" s="158">
        <f>$AD$55</f>
        <v>0</v>
      </c>
      <c r="AE10" s="17"/>
      <c r="AF10" s="101"/>
    </row>
    <row r="11" spans="1:32" x14ac:dyDescent="0.25">
      <c r="A11" s="138"/>
      <c r="B11" s="139"/>
      <c r="C11" s="386"/>
      <c r="D11" s="387"/>
      <c r="E11" s="387"/>
      <c r="F11" s="158"/>
      <c r="G11" s="17"/>
      <c r="H11" s="101"/>
      <c r="I11" s="138"/>
      <c r="J11" s="139"/>
      <c r="K11" s="386"/>
      <c r="L11" s="387"/>
      <c r="M11" s="387"/>
      <c r="N11" s="158"/>
      <c r="O11" s="17"/>
      <c r="P11" s="101"/>
      <c r="Q11" s="138"/>
      <c r="R11" s="139"/>
      <c r="S11" s="165"/>
      <c r="T11" s="157"/>
      <c r="U11" s="157"/>
      <c r="V11" s="158"/>
      <c r="W11" s="17"/>
      <c r="X11" s="101"/>
      <c r="Y11" s="138"/>
      <c r="Z11" s="139"/>
      <c r="AA11" s="165"/>
      <c r="AB11" s="157"/>
      <c r="AC11" s="157"/>
      <c r="AD11" s="158"/>
      <c r="AE11" s="17"/>
      <c r="AF11" s="101"/>
    </row>
    <row r="12" spans="1:32" ht="15.75" customHeight="1" thickBot="1" x14ac:dyDescent="0.3">
      <c r="A12" s="138"/>
      <c r="B12" s="139"/>
      <c r="C12" s="382" t="s">
        <v>161</v>
      </c>
      <c r="D12" s="335"/>
      <c r="E12" s="335"/>
      <c r="F12" s="161">
        <f>SUM(F10-F8)</f>
        <v>0</v>
      </c>
      <c r="G12" s="17"/>
      <c r="H12" s="101"/>
      <c r="I12" s="138"/>
      <c r="J12" s="139"/>
      <c r="K12" s="382" t="s">
        <v>161</v>
      </c>
      <c r="L12" s="335"/>
      <c r="M12" s="335"/>
      <c r="N12" s="161">
        <f>SUM(N10-N8)</f>
        <v>0</v>
      </c>
      <c r="O12" s="17"/>
      <c r="P12" s="101"/>
      <c r="Q12" s="138"/>
      <c r="R12" s="139"/>
      <c r="S12" s="382" t="s">
        <v>161</v>
      </c>
      <c r="T12" s="335"/>
      <c r="U12" s="335"/>
      <c r="V12" s="161">
        <f>SUM(V10-V8)</f>
        <v>0</v>
      </c>
      <c r="W12" s="17"/>
      <c r="X12" s="101"/>
      <c r="Y12" s="138"/>
      <c r="Z12" s="139"/>
      <c r="AA12" s="382" t="s">
        <v>161</v>
      </c>
      <c r="AB12" s="335"/>
      <c r="AC12" s="335"/>
      <c r="AD12" s="161">
        <f>SUM(AD10-AD8)</f>
        <v>0</v>
      </c>
      <c r="AE12" s="17"/>
      <c r="AF12" s="101"/>
    </row>
    <row r="13" spans="1:32" x14ac:dyDescent="0.25">
      <c r="A13" s="99"/>
      <c r="B13" s="16"/>
      <c r="C13" s="16"/>
      <c r="D13" s="16"/>
      <c r="E13" s="16"/>
      <c r="F13" s="16"/>
      <c r="G13" s="16"/>
      <c r="H13" s="98"/>
      <c r="I13" s="99"/>
      <c r="J13" s="16"/>
      <c r="K13" s="16"/>
      <c r="L13" s="16"/>
      <c r="M13" s="16"/>
      <c r="N13" s="16"/>
      <c r="O13" s="16"/>
      <c r="P13" s="98"/>
      <c r="Q13" s="99"/>
      <c r="R13" s="16"/>
      <c r="S13" s="16"/>
      <c r="T13" s="16"/>
      <c r="U13" s="16"/>
      <c r="V13" s="16"/>
      <c r="W13" s="16"/>
      <c r="X13" s="98"/>
      <c r="Y13" s="99"/>
      <c r="Z13" s="16"/>
      <c r="AA13" s="16"/>
      <c r="AB13" s="16"/>
      <c r="AC13" s="16"/>
      <c r="AD13" s="16"/>
      <c r="AE13" s="16"/>
      <c r="AF13" s="98"/>
    </row>
    <row r="14" spans="1:32" s="19" customFormat="1" ht="12.6" thickBot="1" x14ac:dyDescent="0.3">
      <c r="A14" s="102"/>
      <c r="B14" s="162" t="s">
        <v>13</v>
      </c>
      <c r="C14" s="162" t="s">
        <v>94</v>
      </c>
      <c r="D14" s="383" t="s">
        <v>93</v>
      </c>
      <c r="E14" s="383"/>
      <c r="F14" s="162" t="s">
        <v>1</v>
      </c>
      <c r="G14" s="103"/>
      <c r="H14" s="104"/>
      <c r="I14" s="102"/>
      <c r="J14" s="162" t="s">
        <v>13</v>
      </c>
      <c r="K14" s="162" t="s">
        <v>94</v>
      </c>
      <c r="L14" s="383" t="s">
        <v>93</v>
      </c>
      <c r="M14" s="383"/>
      <c r="N14" s="162" t="s">
        <v>1</v>
      </c>
      <c r="O14" s="103"/>
      <c r="P14" s="104"/>
      <c r="Q14" s="102"/>
      <c r="R14" s="162" t="s">
        <v>13</v>
      </c>
      <c r="S14" s="162" t="s">
        <v>94</v>
      </c>
      <c r="T14" s="383" t="s">
        <v>93</v>
      </c>
      <c r="U14" s="383"/>
      <c r="V14" s="162" t="s">
        <v>1</v>
      </c>
      <c r="W14" s="103"/>
      <c r="X14" s="104"/>
      <c r="Y14" s="102"/>
      <c r="Z14" s="162" t="s">
        <v>13</v>
      </c>
      <c r="AA14" s="162" t="s">
        <v>94</v>
      </c>
      <c r="AB14" s="383" t="s">
        <v>93</v>
      </c>
      <c r="AC14" s="383"/>
      <c r="AD14" s="162" t="s">
        <v>1</v>
      </c>
      <c r="AE14" s="103"/>
      <c r="AF14" s="104"/>
    </row>
    <row r="15" spans="1:32" x14ac:dyDescent="0.25">
      <c r="A15" s="99"/>
      <c r="B15" s="105"/>
      <c r="C15" s="105"/>
      <c r="D15" s="381"/>
      <c r="E15" s="381"/>
      <c r="F15" s="106">
        <v>0</v>
      </c>
      <c r="G15" s="16"/>
      <c r="H15" s="98"/>
      <c r="I15" s="99"/>
      <c r="J15" s="105"/>
      <c r="K15" s="105"/>
      <c r="L15" s="381"/>
      <c r="M15" s="381"/>
      <c r="N15" s="106"/>
      <c r="O15" s="16"/>
      <c r="P15" s="98"/>
      <c r="Q15" s="99"/>
      <c r="R15" s="105"/>
      <c r="S15" s="105"/>
      <c r="T15" s="381"/>
      <c r="U15" s="381"/>
      <c r="V15" s="106"/>
      <c r="W15" s="16"/>
      <c r="X15" s="98"/>
      <c r="Y15" s="99"/>
      <c r="Z15" s="105"/>
      <c r="AA15" s="105"/>
      <c r="AB15" s="381"/>
      <c r="AC15" s="381"/>
      <c r="AD15" s="106"/>
      <c r="AE15" s="16"/>
      <c r="AF15" s="98"/>
    </row>
    <row r="16" spans="1:32" x14ac:dyDescent="0.25">
      <c r="A16" s="99"/>
      <c r="B16" s="105"/>
      <c r="C16" s="105"/>
      <c r="D16" s="381"/>
      <c r="E16" s="381"/>
      <c r="F16" s="106"/>
      <c r="G16" s="16"/>
      <c r="H16" s="98"/>
      <c r="I16" s="99"/>
      <c r="J16" s="105"/>
      <c r="K16" s="105"/>
      <c r="L16" s="381"/>
      <c r="M16" s="381"/>
      <c r="N16" s="106"/>
      <c r="O16" s="16"/>
      <c r="P16" s="98"/>
      <c r="Q16" s="99"/>
      <c r="R16" s="105"/>
      <c r="S16" s="105"/>
      <c r="T16" s="381"/>
      <c r="U16" s="381"/>
      <c r="V16" s="106"/>
      <c r="W16" s="16"/>
      <c r="X16" s="98"/>
      <c r="Y16" s="99"/>
      <c r="Z16" s="105"/>
      <c r="AA16" s="105"/>
      <c r="AB16" s="381"/>
      <c r="AC16" s="381"/>
      <c r="AD16" s="106"/>
      <c r="AE16" s="16"/>
      <c r="AF16" s="98"/>
    </row>
    <row r="17" spans="1:32" x14ac:dyDescent="0.25">
      <c r="A17" s="99"/>
      <c r="B17" s="105"/>
      <c r="C17" s="105"/>
      <c r="D17" s="381"/>
      <c r="E17" s="381"/>
      <c r="F17" s="106"/>
      <c r="G17" s="16"/>
      <c r="H17" s="98"/>
      <c r="I17" s="99"/>
      <c r="J17" s="105"/>
      <c r="K17" s="105"/>
      <c r="L17" s="381"/>
      <c r="M17" s="381"/>
      <c r="N17" s="106"/>
      <c r="O17" s="16"/>
      <c r="P17" s="98"/>
      <c r="Q17" s="99"/>
      <c r="R17" s="105"/>
      <c r="S17" s="105"/>
      <c r="T17" s="381"/>
      <c r="U17" s="381"/>
      <c r="V17" s="106"/>
      <c r="W17" s="16"/>
      <c r="X17" s="98"/>
      <c r="Y17" s="99"/>
      <c r="Z17" s="105"/>
      <c r="AA17" s="105"/>
      <c r="AB17" s="381"/>
      <c r="AC17" s="381"/>
      <c r="AD17" s="106"/>
      <c r="AE17" s="16"/>
      <c r="AF17" s="98"/>
    </row>
    <row r="18" spans="1:32" x14ac:dyDescent="0.25">
      <c r="A18" s="99"/>
      <c r="B18" s="105"/>
      <c r="C18" s="105"/>
      <c r="D18" s="381"/>
      <c r="E18" s="381"/>
      <c r="F18" s="106"/>
      <c r="G18" s="16"/>
      <c r="H18" s="98"/>
      <c r="I18" s="99"/>
      <c r="J18" s="105"/>
      <c r="K18" s="105"/>
      <c r="L18" s="381"/>
      <c r="M18" s="381"/>
      <c r="N18" s="106"/>
      <c r="O18" s="16"/>
      <c r="P18" s="98"/>
      <c r="Q18" s="99"/>
      <c r="R18" s="105"/>
      <c r="S18" s="105"/>
      <c r="T18" s="381"/>
      <c r="U18" s="381"/>
      <c r="V18" s="106"/>
      <c r="W18" s="16"/>
      <c r="X18" s="98"/>
      <c r="Y18" s="99"/>
      <c r="Z18" s="105"/>
      <c r="AA18" s="105"/>
      <c r="AB18" s="381"/>
      <c r="AC18" s="381"/>
      <c r="AD18" s="106"/>
      <c r="AE18" s="16"/>
      <c r="AF18" s="98"/>
    </row>
    <row r="19" spans="1:32" x14ac:dyDescent="0.25">
      <c r="A19" s="99"/>
      <c r="B19" s="105"/>
      <c r="C19" s="105"/>
      <c r="D19" s="381"/>
      <c r="E19" s="381"/>
      <c r="F19" s="106"/>
      <c r="G19" s="16"/>
      <c r="H19" s="98"/>
      <c r="I19" s="99"/>
      <c r="J19" s="105"/>
      <c r="K19" s="105"/>
      <c r="L19" s="381"/>
      <c r="M19" s="381"/>
      <c r="N19" s="106"/>
      <c r="O19" s="16"/>
      <c r="P19" s="98"/>
      <c r="Q19" s="99"/>
      <c r="R19" s="105"/>
      <c r="S19" s="105"/>
      <c r="T19" s="381"/>
      <c r="U19" s="381"/>
      <c r="V19" s="106"/>
      <c r="W19" s="16"/>
      <c r="X19" s="98"/>
      <c r="Y19" s="99"/>
      <c r="Z19" s="105"/>
      <c r="AA19" s="105"/>
      <c r="AB19" s="381"/>
      <c r="AC19" s="381"/>
      <c r="AD19" s="106"/>
      <c r="AE19" s="16"/>
      <c r="AF19" s="98"/>
    </row>
    <row r="20" spans="1:32" x14ac:dyDescent="0.25">
      <c r="A20" s="99"/>
      <c r="B20" s="105"/>
      <c r="C20" s="105"/>
      <c r="D20" s="381"/>
      <c r="E20" s="381"/>
      <c r="F20" s="106"/>
      <c r="G20" s="16"/>
      <c r="H20" s="98"/>
      <c r="I20" s="99"/>
      <c r="J20" s="105"/>
      <c r="K20" s="105"/>
      <c r="L20" s="381"/>
      <c r="M20" s="381"/>
      <c r="N20" s="106"/>
      <c r="O20" s="16"/>
      <c r="P20" s="98"/>
      <c r="Q20" s="99"/>
      <c r="R20" s="105"/>
      <c r="S20" s="105"/>
      <c r="T20" s="381"/>
      <c r="U20" s="381"/>
      <c r="V20" s="106"/>
      <c r="W20" s="16"/>
      <c r="X20" s="98"/>
      <c r="Y20" s="99"/>
      <c r="Z20" s="105"/>
      <c r="AA20" s="105"/>
      <c r="AB20" s="381"/>
      <c r="AC20" s="381"/>
      <c r="AD20" s="106"/>
      <c r="AE20" s="16"/>
      <c r="AF20" s="98"/>
    </row>
    <row r="21" spans="1:32" x14ac:dyDescent="0.25">
      <c r="A21" s="99"/>
      <c r="B21" s="105"/>
      <c r="C21" s="105"/>
      <c r="D21" s="381"/>
      <c r="E21" s="381"/>
      <c r="F21" s="106"/>
      <c r="G21" s="16"/>
      <c r="H21" s="98"/>
      <c r="I21" s="99"/>
      <c r="J21" s="105"/>
      <c r="K21" s="105"/>
      <c r="L21" s="381"/>
      <c r="M21" s="381"/>
      <c r="N21" s="106"/>
      <c r="O21" s="16"/>
      <c r="P21" s="98"/>
      <c r="Q21" s="99"/>
      <c r="R21" s="105"/>
      <c r="S21" s="105"/>
      <c r="T21" s="381"/>
      <c r="U21" s="381"/>
      <c r="V21" s="106"/>
      <c r="W21" s="16"/>
      <c r="X21" s="98"/>
      <c r="Y21" s="99"/>
      <c r="Z21" s="105"/>
      <c r="AA21" s="105"/>
      <c r="AB21" s="381"/>
      <c r="AC21" s="381"/>
      <c r="AD21" s="106"/>
      <c r="AE21" s="16"/>
      <c r="AF21" s="98"/>
    </row>
    <row r="22" spans="1:32" x14ac:dyDescent="0.25">
      <c r="A22" s="99"/>
      <c r="B22" s="105"/>
      <c r="C22" s="105"/>
      <c r="D22" s="381"/>
      <c r="E22" s="381"/>
      <c r="F22" s="106"/>
      <c r="G22" s="16"/>
      <c r="H22" s="98"/>
      <c r="I22" s="99"/>
      <c r="J22" s="105"/>
      <c r="K22" s="105"/>
      <c r="L22" s="381"/>
      <c r="M22" s="381"/>
      <c r="N22" s="106"/>
      <c r="O22" s="16"/>
      <c r="P22" s="98"/>
      <c r="Q22" s="99"/>
      <c r="R22" s="105"/>
      <c r="S22" s="105"/>
      <c r="T22" s="381"/>
      <c r="U22" s="381"/>
      <c r="V22" s="106"/>
      <c r="W22" s="16"/>
      <c r="X22" s="98"/>
      <c r="Y22" s="99"/>
      <c r="Z22" s="105"/>
      <c r="AA22" s="105"/>
      <c r="AB22" s="381"/>
      <c r="AC22" s="381"/>
      <c r="AD22" s="106"/>
      <c r="AE22" s="16"/>
      <c r="AF22" s="98"/>
    </row>
    <row r="23" spans="1:32" x14ac:dyDescent="0.25">
      <c r="A23" s="99"/>
      <c r="B23" s="105"/>
      <c r="C23" s="105"/>
      <c r="D23" s="381"/>
      <c r="E23" s="381"/>
      <c r="F23" s="106"/>
      <c r="G23" s="16"/>
      <c r="H23" s="98"/>
      <c r="I23" s="99"/>
      <c r="J23" s="105"/>
      <c r="K23" s="105"/>
      <c r="L23" s="381"/>
      <c r="M23" s="381"/>
      <c r="N23" s="106"/>
      <c r="O23" s="16"/>
      <c r="P23" s="98"/>
      <c r="Q23" s="99"/>
      <c r="R23" s="105"/>
      <c r="S23" s="105"/>
      <c r="T23" s="381"/>
      <c r="U23" s="381"/>
      <c r="V23" s="106"/>
      <c r="W23" s="16"/>
      <c r="X23" s="98"/>
      <c r="Y23" s="99"/>
      <c r="Z23" s="105"/>
      <c r="AA23" s="105"/>
      <c r="AB23" s="381"/>
      <c r="AC23" s="381"/>
      <c r="AD23" s="106"/>
      <c r="AE23" s="16"/>
      <c r="AF23" s="98"/>
    </row>
    <row r="24" spans="1:32" x14ac:dyDescent="0.25">
      <c r="A24" s="99"/>
      <c r="B24" s="105"/>
      <c r="C24" s="105"/>
      <c r="D24" s="381"/>
      <c r="E24" s="381"/>
      <c r="F24" s="106"/>
      <c r="G24" s="16"/>
      <c r="H24" s="98"/>
      <c r="I24" s="99"/>
      <c r="J24" s="105"/>
      <c r="K24" s="105"/>
      <c r="L24" s="381"/>
      <c r="M24" s="381"/>
      <c r="N24" s="106"/>
      <c r="O24" s="16"/>
      <c r="P24" s="98"/>
      <c r="Q24" s="99"/>
      <c r="R24" s="105"/>
      <c r="S24" s="105"/>
      <c r="T24" s="381"/>
      <c r="U24" s="381"/>
      <c r="V24" s="106"/>
      <c r="W24" s="16"/>
      <c r="X24" s="98"/>
      <c r="Y24" s="99"/>
      <c r="Z24" s="105"/>
      <c r="AA24" s="105"/>
      <c r="AB24" s="381"/>
      <c r="AC24" s="381"/>
      <c r="AD24" s="106"/>
      <c r="AE24" s="16"/>
      <c r="AF24" s="98"/>
    </row>
    <row r="25" spans="1:32" x14ac:dyDescent="0.25">
      <c r="A25" s="99"/>
      <c r="B25" s="105"/>
      <c r="C25" s="105"/>
      <c r="D25" s="381"/>
      <c r="E25" s="381"/>
      <c r="F25" s="106"/>
      <c r="G25" s="16"/>
      <c r="H25" s="98"/>
      <c r="I25" s="99"/>
      <c r="J25" s="105"/>
      <c r="K25" s="105"/>
      <c r="L25" s="381"/>
      <c r="M25" s="381"/>
      <c r="N25" s="106"/>
      <c r="O25" s="16"/>
      <c r="P25" s="98"/>
      <c r="Q25" s="99"/>
      <c r="R25" s="105"/>
      <c r="S25" s="105"/>
      <c r="T25" s="381"/>
      <c r="U25" s="381"/>
      <c r="V25" s="106"/>
      <c r="W25" s="16"/>
      <c r="X25" s="98"/>
      <c r="Y25" s="99"/>
      <c r="Z25" s="105"/>
      <c r="AA25" s="105"/>
      <c r="AB25" s="381"/>
      <c r="AC25" s="381"/>
      <c r="AD25" s="106"/>
      <c r="AE25" s="16"/>
      <c r="AF25" s="98"/>
    </row>
    <row r="26" spans="1:32" x14ac:dyDescent="0.25">
      <c r="A26" s="99"/>
      <c r="B26" s="105"/>
      <c r="C26" s="105"/>
      <c r="D26" s="381"/>
      <c r="E26" s="381"/>
      <c r="F26" s="106"/>
      <c r="G26" s="16"/>
      <c r="H26" s="98"/>
      <c r="I26" s="99"/>
      <c r="J26" s="105"/>
      <c r="K26" s="105"/>
      <c r="L26" s="381"/>
      <c r="M26" s="381"/>
      <c r="N26" s="106"/>
      <c r="O26" s="16"/>
      <c r="P26" s="98"/>
      <c r="Q26" s="99"/>
      <c r="R26" s="105"/>
      <c r="S26" s="105"/>
      <c r="T26" s="381"/>
      <c r="U26" s="381"/>
      <c r="V26" s="106"/>
      <c r="W26" s="16"/>
      <c r="X26" s="98"/>
      <c r="Y26" s="99"/>
      <c r="Z26" s="105"/>
      <c r="AA26" s="105"/>
      <c r="AB26" s="381"/>
      <c r="AC26" s="381"/>
      <c r="AD26" s="106"/>
      <c r="AE26" s="16"/>
      <c r="AF26" s="98"/>
    </row>
    <row r="27" spans="1:32" x14ac:dyDescent="0.25">
      <c r="A27" s="99"/>
      <c r="B27" s="105"/>
      <c r="C27" s="105"/>
      <c r="D27" s="381"/>
      <c r="E27" s="381"/>
      <c r="F27" s="106"/>
      <c r="G27" s="16"/>
      <c r="H27" s="98"/>
      <c r="I27" s="99"/>
      <c r="J27" s="105"/>
      <c r="K27" s="105"/>
      <c r="L27" s="381"/>
      <c r="M27" s="381"/>
      <c r="N27" s="106"/>
      <c r="O27" s="16"/>
      <c r="P27" s="98"/>
      <c r="Q27" s="99"/>
      <c r="R27" s="105"/>
      <c r="S27" s="105"/>
      <c r="T27" s="381"/>
      <c r="U27" s="381"/>
      <c r="V27" s="106"/>
      <c r="W27" s="16"/>
      <c r="X27" s="98"/>
      <c r="Y27" s="99"/>
      <c r="Z27" s="105"/>
      <c r="AA27" s="105"/>
      <c r="AB27" s="381"/>
      <c r="AC27" s="381"/>
      <c r="AD27" s="106"/>
      <c r="AE27" s="16"/>
      <c r="AF27" s="98"/>
    </row>
    <row r="28" spans="1:32" x14ac:dyDescent="0.25">
      <c r="A28" s="99"/>
      <c r="B28" s="105"/>
      <c r="C28" s="105"/>
      <c r="D28" s="381"/>
      <c r="E28" s="381"/>
      <c r="F28" s="106"/>
      <c r="G28" s="16"/>
      <c r="H28" s="98"/>
      <c r="I28" s="99"/>
      <c r="J28" s="105"/>
      <c r="K28" s="105"/>
      <c r="L28" s="381"/>
      <c r="M28" s="381"/>
      <c r="N28" s="106"/>
      <c r="O28" s="16"/>
      <c r="P28" s="98"/>
      <c r="Q28" s="99"/>
      <c r="R28" s="105"/>
      <c r="S28" s="105"/>
      <c r="T28" s="381"/>
      <c r="U28" s="381"/>
      <c r="V28" s="106"/>
      <c r="W28" s="16"/>
      <c r="X28" s="98"/>
      <c r="Y28" s="99"/>
      <c r="Z28" s="105"/>
      <c r="AA28" s="105"/>
      <c r="AB28" s="381"/>
      <c r="AC28" s="381"/>
      <c r="AD28" s="106"/>
      <c r="AE28" s="16"/>
      <c r="AF28" s="98"/>
    </row>
    <row r="29" spans="1:32" x14ac:dyDescent="0.25">
      <c r="A29" s="99"/>
      <c r="B29" s="105"/>
      <c r="C29" s="105"/>
      <c r="D29" s="381"/>
      <c r="E29" s="381"/>
      <c r="F29" s="106"/>
      <c r="G29" s="16"/>
      <c r="H29" s="98"/>
      <c r="I29" s="99"/>
      <c r="J29" s="105"/>
      <c r="K29" s="105"/>
      <c r="L29" s="381"/>
      <c r="M29" s="381"/>
      <c r="N29" s="106"/>
      <c r="O29" s="16"/>
      <c r="P29" s="98"/>
      <c r="Q29" s="99"/>
      <c r="R29" s="105"/>
      <c r="S29" s="105"/>
      <c r="T29" s="381"/>
      <c r="U29" s="381"/>
      <c r="V29" s="106"/>
      <c r="W29" s="16"/>
      <c r="X29" s="98"/>
      <c r="Y29" s="99"/>
      <c r="Z29" s="105"/>
      <c r="AA29" s="105"/>
      <c r="AB29" s="381"/>
      <c r="AC29" s="381"/>
      <c r="AD29" s="106"/>
      <c r="AE29" s="16"/>
      <c r="AF29" s="98"/>
    </row>
    <row r="30" spans="1:32" x14ac:dyDescent="0.25">
      <c r="A30" s="99"/>
      <c r="B30" s="105"/>
      <c r="C30" s="105"/>
      <c r="D30" s="381"/>
      <c r="E30" s="381"/>
      <c r="F30" s="106"/>
      <c r="G30" s="16"/>
      <c r="H30" s="98"/>
      <c r="I30" s="99"/>
      <c r="J30" s="105"/>
      <c r="K30" s="105"/>
      <c r="L30" s="381"/>
      <c r="M30" s="381"/>
      <c r="N30" s="106"/>
      <c r="O30" s="16"/>
      <c r="P30" s="98"/>
      <c r="Q30" s="99"/>
      <c r="R30" s="105"/>
      <c r="S30" s="105"/>
      <c r="T30" s="381"/>
      <c r="U30" s="381"/>
      <c r="V30" s="106"/>
      <c r="W30" s="16"/>
      <c r="X30" s="98"/>
      <c r="Y30" s="99"/>
      <c r="Z30" s="105"/>
      <c r="AA30" s="105"/>
      <c r="AB30" s="381"/>
      <c r="AC30" s="381"/>
      <c r="AD30" s="106"/>
      <c r="AE30" s="16"/>
      <c r="AF30" s="98"/>
    </row>
    <row r="31" spans="1:32" x14ac:dyDescent="0.25">
      <c r="A31" s="99"/>
      <c r="B31" s="105"/>
      <c r="C31" s="105"/>
      <c r="D31" s="381"/>
      <c r="E31" s="381"/>
      <c r="F31" s="106"/>
      <c r="G31" s="16"/>
      <c r="H31" s="98"/>
      <c r="I31" s="99"/>
      <c r="J31" s="105"/>
      <c r="K31" s="105"/>
      <c r="L31" s="381"/>
      <c r="M31" s="381"/>
      <c r="N31" s="106"/>
      <c r="O31" s="16"/>
      <c r="P31" s="98"/>
      <c r="Q31" s="99"/>
      <c r="R31" s="105"/>
      <c r="S31" s="105"/>
      <c r="T31" s="381"/>
      <c r="U31" s="381"/>
      <c r="V31" s="106"/>
      <c r="W31" s="16"/>
      <c r="X31" s="98"/>
      <c r="Y31" s="99"/>
      <c r="Z31" s="105"/>
      <c r="AA31" s="105"/>
      <c r="AB31" s="381"/>
      <c r="AC31" s="381"/>
      <c r="AD31" s="106"/>
      <c r="AE31" s="16"/>
      <c r="AF31" s="98"/>
    </row>
    <row r="32" spans="1:32" x14ac:dyDescent="0.25">
      <c r="A32" s="99"/>
      <c r="B32" s="105"/>
      <c r="C32" s="105"/>
      <c r="D32" s="381"/>
      <c r="E32" s="381"/>
      <c r="F32" s="106"/>
      <c r="G32" s="16"/>
      <c r="H32" s="98"/>
      <c r="I32" s="99"/>
      <c r="J32" s="105"/>
      <c r="K32" s="105"/>
      <c r="L32" s="381"/>
      <c r="M32" s="381"/>
      <c r="N32" s="106"/>
      <c r="O32" s="16"/>
      <c r="P32" s="98"/>
      <c r="Q32" s="99"/>
      <c r="R32" s="105"/>
      <c r="S32" s="105"/>
      <c r="T32" s="381"/>
      <c r="U32" s="381"/>
      <c r="V32" s="106"/>
      <c r="W32" s="16"/>
      <c r="X32" s="98"/>
      <c r="Y32" s="99"/>
      <c r="Z32" s="105"/>
      <c r="AA32" s="105"/>
      <c r="AB32" s="381"/>
      <c r="AC32" s="381"/>
      <c r="AD32" s="106"/>
      <c r="AE32" s="16"/>
      <c r="AF32" s="98"/>
    </row>
    <row r="33" spans="1:32" x14ac:dyDescent="0.25">
      <c r="A33" s="99"/>
      <c r="B33" s="105"/>
      <c r="C33" s="105"/>
      <c r="D33" s="381"/>
      <c r="E33" s="381"/>
      <c r="F33" s="106"/>
      <c r="G33" s="16"/>
      <c r="H33" s="98"/>
      <c r="I33" s="99"/>
      <c r="J33" s="105"/>
      <c r="K33" s="105"/>
      <c r="L33" s="381"/>
      <c r="M33" s="381"/>
      <c r="N33" s="106"/>
      <c r="O33" s="16"/>
      <c r="P33" s="98"/>
      <c r="Q33" s="99"/>
      <c r="R33" s="105"/>
      <c r="S33" s="105"/>
      <c r="T33" s="381"/>
      <c r="U33" s="381"/>
      <c r="V33" s="106"/>
      <c r="W33" s="16"/>
      <c r="X33" s="98"/>
      <c r="Y33" s="99"/>
      <c r="Z33" s="105"/>
      <c r="AA33" s="105"/>
      <c r="AB33" s="381"/>
      <c r="AC33" s="381"/>
      <c r="AD33" s="106"/>
      <c r="AE33" s="16"/>
      <c r="AF33" s="98"/>
    </row>
    <row r="34" spans="1:32" x14ac:dyDescent="0.25">
      <c r="A34" s="99"/>
      <c r="B34" s="105"/>
      <c r="C34" s="105"/>
      <c r="D34" s="381"/>
      <c r="E34" s="381"/>
      <c r="F34" s="106"/>
      <c r="G34" s="16"/>
      <c r="H34" s="98"/>
      <c r="I34" s="99"/>
      <c r="J34" s="105"/>
      <c r="K34" s="105"/>
      <c r="L34" s="381"/>
      <c r="M34" s="381"/>
      <c r="N34" s="106"/>
      <c r="O34" s="16"/>
      <c r="P34" s="98"/>
      <c r="Q34" s="99"/>
      <c r="R34" s="105"/>
      <c r="S34" s="105"/>
      <c r="T34" s="381"/>
      <c r="U34" s="381"/>
      <c r="V34" s="106"/>
      <c r="W34" s="16"/>
      <c r="X34" s="98"/>
      <c r="Y34" s="99"/>
      <c r="Z34" s="105"/>
      <c r="AA34" s="105"/>
      <c r="AB34" s="381"/>
      <c r="AC34" s="381"/>
      <c r="AD34" s="106"/>
      <c r="AE34" s="16"/>
      <c r="AF34" s="98"/>
    </row>
    <row r="35" spans="1:32" x14ac:dyDescent="0.25">
      <c r="A35" s="99"/>
      <c r="B35" s="105"/>
      <c r="C35" s="105"/>
      <c r="D35" s="381"/>
      <c r="E35" s="381"/>
      <c r="F35" s="106"/>
      <c r="G35" s="16"/>
      <c r="H35" s="98"/>
      <c r="I35" s="99"/>
      <c r="J35" s="105"/>
      <c r="K35" s="105"/>
      <c r="L35" s="381"/>
      <c r="M35" s="381"/>
      <c r="N35" s="106"/>
      <c r="O35" s="16"/>
      <c r="P35" s="98"/>
      <c r="Q35" s="99"/>
      <c r="R35" s="105"/>
      <c r="S35" s="105"/>
      <c r="T35" s="381"/>
      <c r="U35" s="381"/>
      <c r="V35" s="106"/>
      <c r="W35" s="16"/>
      <c r="X35" s="98"/>
      <c r="Y35" s="99"/>
      <c r="Z35" s="105"/>
      <c r="AA35" s="105"/>
      <c r="AB35" s="381"/>
      <c r="AC35" s="381"/>
      <c r="AD35" s="106"/>
      <c r="AE35" s="16"/>
      <c r="AF35" s="98"/>
    </row>
    <row r="36" spans="1:32" x14ac:dyDescent="0.25">
      <c r="A36" s="99"/>
      <c r="B36" s="105"/>
      <c r="C36" s="105"/>
      <c r="D36" s="381"/>
      <c r="E36" s="381"/>
      <c r="F36" s="106"/>
      <c r="G36" s="16"/>
      <c r="H36" s="98"/>
      <c r="I36" s="99"/>
      <c r="J36" s="105"/>
      <c r="K36" s="105"/>
      <c r="L36" s="381"/>
      <c r="M36" s="381"/>
      <c r="N36" s="106"/>
      <c r="O36" s="16"/>
      <c r="P36" s="98"/>
      <c r="Q36" s="99"/>
      <c r="R36" s="105"/>
      <c r="S36" s="105"/>
      <c r="T36" s="381"/>
      <c r="U36" s="381"/>
      <c r="V36" s="106"/>
      <c r="W36" s="16"/>
      <c r="X36" s="98"/>
      <c r="Y36" s="99"/>
      <c r="Z36" s="105"/>
      <c r="AA36" s="105"/>
      <c r="AB36" s="381"/>
      <c r="AC36" s="381"/>
      <c r="AD36" s="106"/>
      <c r="AE36" s="16"/>
      <c r="AF36" s="98"/>
    </row>
    <row r="37" spans="1:32" x14ac:dyDescent="0.25">
      <c r="A37" s="99"/>
      <c r="B37" s="105"/>
      <c r="C37" s="105"/>
      <c r="D37" s="381"/>
      <c r="E37" s="381"/>
      <c r="F37" s="106"/>
      <c r="G37" s="16"/>
      <c r="H37" s="98"/>
      <c r="I37" s="99"/>
      <c r="J37" s="105"/>
      <c r="K37" s="105"/>
      <c r="L37" s="381"/>
      <c r="M37" s="381"/>
      <c r="N37" s="106"/>
      <c r="O37" s="16"/>
      <c r="P37" s="98"/>
      <c r="Q37" s="99"/>
      <c r="R37" s="105"/>
      <c r="S37" s="105"/>
      <c r="T37" s="381"/>
      <c r="U37" s="381"/>
      <c r="V37" s="106"/>
      <c r="W37" s="16"/>
      <c r="X37" s="98"/>
      <c r="Y37" s="99"/>
      <c r="Z37" s="105"/>
      <c r="AA37" s="105"/>
      <c r="AB37" s="381"/>
      <c r="AC37" s="381"/>
      <c r="AD37" s="106"/>
      <c r="AE37" s="16"/>
      <c r="AF37" s="98"/>
    </row>
    <row r="38" spans="1:32" x14ac:dyDescent="0.25">
      <c r="A38" s="99"/>
      <c r="B38" s="105"/>
      <c r="C38" s="105"/>
      <c r="D38" s="381"/>
      <c r="E38" s="381"/>
      <c r="F38" s="106"/>
      <c r="G38" s="16"/>
      <c r="H38" s="98"/>
      <c r="I38" s="99"/>
      <c r="J38" s="105"/>
      <c r="K38" s="105"/>
      <c r="L38" s="381"/>
      <c r="M38" s="381"/>
      <c r="N38" s="106"/>
      <c r="O38" s="16"/>
      <c r="P38" s="98"/>
      <c r="Q38" s="99"/>
      <c r="R38" s="105"/>
      <c r="S38" s="105"/>
      <c r="T38" s="381"/>
      <c r="U38" s="381"/>
      <c r="V38" s="106"/>
      <c r="W38" s="16"/>
      <c r="X38" s="98"/>
      <c r="Y38" s="99"/>
      <c r="Z38" s="105"/>
      <c r="AA38" s="105"/>
      <c r="AB38" s="381"/>
      <c r="AC38" s="381"/>
      <c r="AD38" s="106"/>
      <c r="AE38" s="16"/>
      <c r="AF38" s="98"/>
    </row>
    <row r="39" spans="1:32" x14ac:dyDescent="0.25">
      <c r="A39" s="99"/>
      <c r="B39" s="105"/>
      <c r="C39" s="105"/>
      <c r="D39" s="381"/>
      <c r="E39" s="381"/>
      <c r="F39" s="106"/>
      <c r="G39" s="16"/>
      <c r="H39" s="98"/>
      <c r="I39" s="99"/>
      <c r="J39" s="105"/>
      <c r="K39" s="105"/>
      <c r="L39" s="381"/>
      <c r="M39" s="381"/>
      <c r="N39" s="106"/>
      <c r="O39" s="16"/>
      <c r="P39" s="98"/>
      <c r="Q39" s="99"/>
      <c r="R39" s="105"/>
      <c r="S39" s="105"/>
      <c r="T39" s="381"/>
      <c r="U39" s="381"/>
      <c r="V39" s="106"/>
      <c r="W39" s="16"/>
      <c r="X39" s="98"/>
      <c r="Y39" s="99"/>
      <c r="Z39" s="105"/>
      <c r="AA39" s="105"/>
      <c r="AB39" s="381"/>
      <c r="AC39" s="381"/>
      <c r="AD39" s="106"/>
      <c r="AE39" s="16"/>
      <c r="AF39" s="98"/>
    </row>
    <row r="40" spans="1:32" x14ac:dyDescent="0.25">
      <c r="A40" s="99"/>
      <c r="B40" s="105"/>
      <c r="C40" s="105"/>
      <c r="D40" s="381"/>
      <c r="E40" s="381"/>
      <c r="F40" s="106"/>
      <c r="G40" s="16"/>
      <c r="H40" s="98"/>
      <c r="I40" s="99"/>
      <c r="J40" s="105"/>
      <c r="K40" s="105"/>
      <c r="L40" s="381"/>
      <c r="M40" s="381"/>
      <c r="N40" s="106"/>
      <c r="O40" s="16"/>
      <c r="P40" s="98"/>
      <c r="Q40" s="99"/>
      <c r="R40" s="105"/>
      <c r="S40" s="105"/>
      <c r="T40" s="381"/>
      <c r="U40" s="381"/>
      <c r="V40" s="106"/>
      <c r="W40" s="16"/>
      <c r="X40" s="98"/>
      <c r="Y40" s="99"/>
      <c r="Z40" s="105"/>
      <c r="AA40" s="105"/>
      <c r="AB40" s="381"/>
      <c r="AC40" s="381"/>
      <c r="AD40" s="106"/>
      <c r="AE40" s="16"/>
      <c r="AF40" s="98"/>
    </row>
    <row r="41" spans="1:32" x14ac:dyDescent="0.25">
      <c r="A41" s="99"/>
      <c r="B41" s="105"/>
      <c r="C41" s="105"/>
      <c r="D41" s="381"/>
      <c r="E41" s="381"/>
      <c r="F41" s="106"/>
      <c r="G41" s="16"/>
      <c r="H41" s="98"/>
      <c r="I41" s="99"/>
      <c r="J41" s="105"/>
      <c r="K41" s="105"/>
      <c r="L41" s="381"/>
      <c r="M41" s="381"/>
      <c r="N41" s="106"/>
      <c r="O41" s="16"/>
      <c r="P41" s="98"/>
      <c r="Q41" s="99"/>
      <c r="R41" s="105"/>
      <c r="S41" s="105"/>
      <c r="T41" s="381"/>
      <c r="U41" s="381"/>
      <c r="V41" s="106"/>
      <c r="W41" s="16"/>
      <c r="X41" s="98"/>
      <c r="Y41" s="99"/>
      <c r="Z41" s="105"/>
      <c r="AA41" s="105"/>
      <c r="AB41" s="381"/>
      <c r="AC41" s="381"/>
      <c r="AD41" s="106"/>
      <c r="AE41" s="16"/>
      <c r="AF41" s="98"/>
    </row>
    <row r="42" spans="1:32" x14ac:dyDescent="0.25">
      <c r="A42" s="99"/>
      <c r="B42" s="105"/>
      <c r="C42" s="105"/>
      <c r="D42" s="381"/>
      <c r="E42" s="381"/>
      <c r="F42" s="106"/>
      <c r="G42" s="16"/>
      <c r="H42" s="98"/>
      <c r="I42" s="99"/>
      <c r="J42" s="105"/>
      <c r="K42" s="105"/>
      <c r="L42" s="381"/>
      <c r="M42" s="381"/>
      <c r="N42" s="106"/>
      <c r="O42" s="16"/>
      <c r="P42" s="98"/>
      <c r="Q42" s="99"/>
      <c r="R42" s="105"/>
      <c r="S42" s="105"/>
      <c r="T42" s="381"/>
      <c r="U42" s="381"/>
      <c r="V42" s="106"/>
      <c r="W42" s="16"/>
      <c r="X42" s="98"/>
      <c r="Y42" s="99"/>
      <c r="Z42" s="105"/>
      <c r="AA42" s="105"/>
      <c r="AB42" s="381"/>
      <c r="AC42" s="381"/>
      <c r="AD42" s="106"/>
      <c r="AE42" s="16"/>
      <c r="AF42" s="98"/>
    </row>
    <row r="43" spans="1:32" x14ac:dyDescent="0.25">
      <c r="A43" s="99"/>
      <c r="B43" s="105"/>
      <c r="C43" s="105"/>
      <c r="D43" s="381"/>
      <c r="E43" s="381"/>
      <c r="F43" s="106"/>
      <c r="G43" s="16"/>
      <c r="H43" s="98"/>
      <c r="I43" s="99"/>
      <c r="J43" s="105"/>
      <c r="K43" s="105"/>
      <c r="L43" s="381"/>
      <c r="M43" s="381"/>
      <c r="N43" s="106"/>
      <c r="O43" s="16"/>
      <c r="P43" s="98"/>
      <c r="Q43" s="99"/>
      <c r="R43" s="105"/>
      <c r="S43" s="105"/>
      <c r="T43" s="381"/>
      <c r="U43" s="381"/>
      <c r="V43" s="106"/>
      <c r="W43" s="16"/>
      <c r="X43" s="98"/>
      <c r="Y43" s="99"/>
      <c r="Z43" s="105"/>
      <c r="AA43" s="105"/>
      <c r="AB43" s="381"/>
      <c r="AC43" s="381"/>
      <c r="AD43" s="106"/>
      <c r="AE43" s="16"/>
      <c r="AF43" s="98"/>
    </row>
    <row r="44" spans="1:32" x14ac:dyDescent="0.25">
      <c r="A44" s="99"/>
      <c r="B44" s="105"/>
      <c r="C44" s="105"/>
      <c r="D44" s="381"/>
      <c r="E44" s="381"/>
      <c r="F44" s="106"/>
      <c r="G44" s="16"/>
      <c r="H44" s="98"/>
      <c r="I44" s="99"/>
      <c r="J44" s="105"/>
      <c r="K44" s="105"/>
      <c r="L44" s="381"/>
      <c r="M44" s="381"/>
      <c r="N44" s="106"/>
      <c r="O44" s="16"/>
      <c r="P44" s="98"/>
      <c r="Q44" s="99"/>
      <c r="R44" s="105"/>
      <c r="S44" s="105"/>
      <c r="T44" s="381"/>
      <c r="U44" s="381"/>
      <c r="V44" s="106"/>
      <c r="W44" s="16"/>
      <c r="X44" s="98"/>
      <c r="Y44" s="99"/>
      <c r="Z44" s="105"/>
      <c r="AA44" s="105"/>
      <c r="AB44" s="381"/>
      <c r="AC44" s="381"/>
      <c r="AD44" s="106"/>
      <c r="AE44" s="16"/>
      <c r="AF44" s="98"/>
    </row>
    <row r="45" spans="1:32" x14ac:dyDescent="0.25">
      <c r="A45" s="99"/>
      <c r="B45" s="105"/>
      <c r="C45" s="105"/>
      <c r="D45" s="381"/>
      <c r="E45" s="381"/>
      <c r="F45" s="106"/>
      <c r="G45" s="16"/>
      <c r="H45" s="98"/>
      <c r="I45" s="99"/>
      <c r="J45" s="105"/>
      <c r="K45" s="105"/>
      <c r="L45" s="381"/>
      <c r="M45" s="381"/>
      <c r="N45" s="106"/>
      <c r="O45" s="16"/>
      <c r="P45" s="98"/>
      <c r="Q45" s="99"/>
      <c r="R45" s="105"/>
      <c r="S45" s="105"/>
      <c r="T45" s="381"/>
      <c r="U45" s="381"/>
      <c r="V45" s="106"/>
      <c r="W45" s="16"/>
      <c r="X45" s="98"/>
      <c r="Y45" s="99"/>
      <c r="Z45" s="105"/>
      <c r="AA45" s="105"/>
      <c r="AB45" s="381"/>
      <c r="AC45" s="381"/>
      <c r="AD45" s="106"/>
      <c r="AE45" s="16"/>
      <c r="AF45" s="98"/>
    </row>
    <row r="46" spans="1:32" x14ac:dyDescent="0.25">
      <c r="A46" s="99"/>
      <c r="B46" s="105"/>
      <c r="C46" s="105"/>
      <c r="D46" s="381"/>
      <c r="E46" s="381"/>
      <c r="F46" s="106"/>
      <c r="G46" s="16"/>
      <c r="H46" s="98"/>
      <c r="I46" s="99"/>
      <c r="J46" s="105"/>
      <c r="K46" s="105"/>
      <c r="L46" s="381"/>
      <c r="M46" s="381"/>
      <c r="N46" s="106"/>
      <c r="O46" s="16"/>
      <c r="P46" s="98"/>
      <c r="Q46" s="99"/>
      <c r="R46" s="105"/>
      <c r="S46" s="105"/>
      <c r="T46" s="381"/>
      <c r="U46" s="381"/>
      <c r="V46" s="106"/>
      <c r="W46" s="16"/>
      <c r="X46" s="98"/>
      <c r="Y46" s="99"/>
      <c r="Z46" s="105"/>
      <c r="AA46" s="105"/>
      <c r="AB46" s="381"/>
      <c r="AC46" s="381"/>
      <c r="AD46" s="106"/>
      <c r="AE46" s="16"/>
      <c r="AF46" s="98"/>
    </row>
    <row r="47" spans="1:32" x14ac:dyDescent="0.25">
      <c r="A47" s="99"/>
      <c r="B47" s="105"/>
      <c r="C47" s="105"/>
      <c r="D47" s="381"/>
      <c r="E47" s="381"/>
      <c r="F47" s="106"/>
      <c r="G47" s="16"/>
      <c r="H47" s="98"/>
      <c r="I47" s="99"/>
      <c r="J47" s="105"/>
      <c r="K47" s="105"/>
      <c r="L47" s="381"/>
      <c r="M47" s="381"/>
      <c r="N47" s="106"/>
      <c r="O47" s="16"/>
      <c r="P47" s="98"/>
      <c r="Q47" s="99"/>
      <c r="R47" s="105"/>
      <c r="S47" s="105"/>
      <c r="T47" s="381"/>
      <c r="U47" s="381"/>
      <c r="V47" s="106"/>
      <c r="W47" s="16"/>
      <c r="X47" s="98"/>
      <c r="Y47" s="99"/>
      <c r="Z47" s="105"/>
      <c r="AA47" s="105"/>
      <c r="AB47" s="381"/>
      <c r="AC47" s="381"/>
      <c r="AD47" s="106"/>
      <c r="AE47" s="16"/>
      <c r="AF47" s="98"/>
    </row>
    <row r="48" spans="1:32" x14ac:dyDescent="0.25">
      <c r="A48" s="99"/>
      <c r="B48" s="105"/>
      <c r="C48" s="105"/>
      <c r="D48" s="381"/>
      <c r="E48" s="381"/>
      <c r="F48" s="106"/>
      <c r="G48" s="16"/>
      <c r="H48" s="98"/>
      <c r="I48" s="99"/>
      <c r="J48" s="105"/>
      <c r="K48" s="105"/>
      <c r="L48" s="381"/>
      <c r="M48" s="381"/>
      <c r="N48" s="106"/>
      <c r="O48" s="16"/>
      <c r="P48" s="98"/>
      <c r="Q48" s="99"/>
      <c r="R48" s="105"/>
      <c r="S48" s="105"/>
      <c r="T48" s="381"/>
      <c r="U48" s="381"/>
      <c r="V48" s="106"/>
      <c r="W48" s="16"/>
      <c r="X48" s="98"/>
      <c r="Y48" s="99"/>
      <c r="Z48" s="105"/>
      <c r="AA48" s="105"/>
      <c r="AB48" s="381"/>
      <c r="AC48" s="381"/>
      <c r="AD48" s="106"/>
      <c r="AE48" s="16"/>
      <c r="AF48" s="98"/>
    </row>
    <row r="49" spans="1:32" x14ac:dyDescent="0.25">
      <c r="A49" s="99"/>
      <c r="B49" s="105"/>
      <c r="C49" s="105"/>
      <c r="D49" s="381"/>
      <c r="E49" s="381"/>
      <c r="F49" s="106"/>
      <c r="G49" s="16"/>
      <c r="H49" s="98"/>
      <c r="I49" s="99"/>
      <c r="J49" s="105"/>
      <c r="K49" s="105"/>
      <c r="L49" s="381"/>
      <c r="M49" s="381"/>
      <c r="N49" s="106"/>
      <c r="O49" s="16"/>
      <c r="P49" s="98"/>
      <c r="Q49" s="99"/>
      <c r="R49" s="105"/>
      <c r="S49" s="105"/>
      <c r="T49" s="381"/>
      <c r="U49" s="381"/>
      <c r="V49" s="106"/>
      <c r="W49" s="16"/>
      <c r="X49" s="98"/>
      <c r="Y49" s="99"/>
      <c r="Z49" s="105"/>
      <c r="AA49" s="105"/>
      <c r="AB49" s="381"/>
      <c r="AC49" s="381"/>
      <c r="AD49" s="106"/>
      <c r="AE49" s="16"/>
      <c r="AF49" s="98"/>
    </row>
    <row r="50" spans="1:32" x14ac:dyDescent="0.25">
      <c r="A50" s="99"/>
      <c r="B50" s="105"/>
      <c r="C50" s="105"/>
      <c r="D50" s="381"/>
      <c r="E50" s="381"/>
      <c r="F50" s="106"/>
      <c r="G50" s="16"/>
      <c r="H50" s="98"/>
      <c r="I50" s="99"/>
      <c r="J50" s="105"/>
      <c r="K50" s="105"/>
      <c r="L50" s="381"/>
      <c r="M50" s="381"/>
      <c r="N50" s="106"/>
      <c r="O50" s="16"/>
      <c r="P50" s="98"/>
      <c r="Q50" s="99"/>
      <c r="R50" s="105"/>
      <c r="S50" s="105"/>
      <c r="T50" s="381"/>
      <c r="U50" s="381"/>
      <c r="V50" s="106"/>
      <c r="W50" s="16"/>
      <c r="X50" s="98"/>
      <c r="Y50" s="99"/>
      <c r="Z50" s="105"/>
      <c r="AA50" s="105"/>
      <c r="AB50" s="381"/>
      <c r="AC50" s="381"/>
      <c r="AD50" s="106"/>
      <c r="AE50" s="16"/>
      <c r="AF50" s="98"/>
    </row>
    <row r="51" spans="1:32" x14ac:dyDescent="0.25">
      <c r="A51" s="99"/>
      <c r="B51" s="105"/>
      <c r="C51" s="105"/>
      <c r="D51" s="381"/>
      <c r="E51" s="381"/>
      <c r="F51" s="106"/>
      <c r="G51" s="16"/>
      <c r="H51" s="98"/>
      <c r="I51" s="99"/>
      <c r="J51" s="105"/>
      <c r="K51" s="105"/>
      <c r="L51" s="381"/>
      <c r="M51" s="381"/>
      <c r="N51" s="106"/>
      <c r="O51" s="16"/>
      <c r="P51" s="98"/>
      <c r="Q51" s="99"/>
      <c r="R51" s="105"/>
      <c r="S51" s="105"/>
      <c r="T51" s="381"/>
      <c r="U51" s="381"/>
      <c r="V51" s="106"/>
      <c r="W51" s="16"/>
      <c r="X51" s="98"/>
      <c r="Y51" s="99"/>
      <c r="Z51" s="105"/>
      <c r="AA51" s="105"/>
      <c r="AB51" s="381"/>
      <c r="AC51" s="381"/>
      <c r="AD51" s="106"/>
      <c r="AE51" s="16"/>
      <c r="AF51" s="98"/>
    </row>
    <row r="52" spans="1:32" x14ac:dyDescent="0.25">
      <c r="A52" s="99"/>
      <c r="B52" s="105"/>
      <c r="C52" s="105"/>
      <c r="D52" s="381"/>
      <c r="E52" s="381"/>
      <c r="F52" s="106"/>
      <c r="G52" s="16"/>
      <c r="H52" s="98"/>
      <c r="I52" s="99"/>
      <c r="J52" s="105"/>
      <c r="K52" s="105"/>
      <c r="L52" s="381"/>
      <c r="M52" s="381"/>
      <c r="N52" s="106"/>
      <c r="O52" s="16"/>
      <c r="P52" s="98"/>
      <c r="Q52" s="99"/>
      <c r="R52" s="105"/>
      <c r="S52" s="105"/>
      <c r="T52" s="381"/>
      <c r="U52" s="381"/>
      <c r="V52" s="106"/>
      <c r="W52" s="16"/>
      <c r="X52" s="98"/>
      <c r="Y52" s="99"/>
      <c r="Z52" s="105"/>
      <c r="AA52" s="105"/>
      <c r="AB52" s="381"/>
      <c r="AC52" s="381"/>
      <c r="AD52" s="106"/>
      <c r="AE52" s="16"/>
      <c r="AF52" s="98"/>
    </row>
    <row r="53" spans="1:32" x14ac:dyDescent="0.25">
      <c r="A53" s="99"/>
      <c r="B53" s="105"/>
      <c r="C53" s="105"/>
      <c r="D53" s="381"/>
      <c r="E53" s="381"/>
      <c r="F53" s="106"/>
      <c r="G53" s="16"/>
      <c r="H53" s="98"/>
      <c r="I53" s="99"/>
      <c r="J53" s="105"/>
      <c r="K53" s="105"/>
      <c r="L53" s="381"/>
      <c r="M53" s="381"/>
      <c r="N53" s="106"/>
      <c r="O53" s="16"/>
      <c r="P53" s="98"/>
      <c r="Q53" s="99"/>
      <c r="R53" s="105"/>
      <c r="S53" s="105"/>
      <c r="T53" s="381"/>
      <c r="U53" s="381"/>
      <c r="V53" s="106"/>
      <c r="W53" s="16"/>
      <c r="X53" s="98"/>
      <c r="Y53" s="99"/>
      <c r="Z53" s="105"/>
      <c r="AA53" s="105"/>
      <c r="AB53" s="381"/>
      <c r="AC53" s="381"/>
      <c r="AD53" s="106"/>
      <c r="AE53" s="16"/>
      <c r="AF53" s="98"/>
    </row>
    <row r="54" spans="1:32" s="93" customFormat="1" ht="15.75" customHeight="1" thickBot="1" x14ac:dyDescent="0.3">
      <c r="A54" s="110"/>
      <c r="B54" s="92"/>
      <c r="C54" s="92"/>
      <c r="D54" s="384"/>
      <c r="E54" s="384"/>
      <c r="F54" s="92"/>
      <c r="G54" s="111"/>
      <c r="H54" s="112"/>
      <c r="I54" s="110"/>
      <c r="J54" s="92"/>
      <c r="K54" s="92"/>
      <c r="L54" s="384"/>
      <c r="M54" s="384"/>
      <c r="N54" s="92"/>
      <c r="O54" s="111"/>
      <c r="P54" s="112"/>
      <c r="Q54" s="110"/>
      <c r="R54" s="92"/>
      <c r="S54" s="92"/>
      <c r="T54" s="384"/>
      <c r="U54" s="384"/>
      <c r="V54" s="92"/>
      <c r="W54" s="111"/>
      <c r="X54" s="112"/>
      <c r="Y54" s="110"/>
      <c r="Z54" s="92"/>
      <c r="AA54" s="92"/>
      <c r="AB54" s="384"/>
      <c r="AC54" s="384"/>
      <c r="AD54" s="92"/>
      <c r="AE54" s="111"/>
      <c r="AF54" s="112"/>
    </row>
    <row r="55" spans="1:32" ht="13.2" thickTop="1" thickBot="1" x14ac:dyDescent="0.3">
      <c r="A55" s="107"/>
      <c r="B55" s="108"/>
      <c r="C55" s="108"/>
      <c r="D55" s="385" t="s">
        <v>101</v>
      </c>
      <c r="E55" s="385"/>
      <c r="F55" s="164">
        <f>SUM(F15:F54)</f>
        <v>0</v>
      </c>
      <c r="G55" s="108"/>
      <c r="H55" s="109"/>
      <c r="I55" s="107"/>
      <c r="J55" s="108"/>
      <c r="K55" s="108"/>
      <c r="L55" s="385" t="s">
        <v>102</v>
      </c>
      <c r="M55" s="385"/>
      <c r="N55" s="164">
        <f>SUM(N15:N54)</f>
        <v>0</v>
      </c>
      <c r="O55" s="108"/>
      <c r="P55" s="109"/>
      <c r="Q55" s="107"/>
      <c r="R55" s="108"/>
      <c r="S55" s="108"/>
      <c r="T55" s="385" t="s">
        <v>124</v>
      </c>
      <c r="U55" s="385"/>
      <c r="V55" s="164">
        <f>SUM(V15:V54)</f>
        <v>0</v>
      </c>
      <c r="W55" s="108"/>
      <c r="X55" s="109"/>
      <c r="Y55" s="107"/>
      <c r="Z55" s="108"/>
      <c r="AA55" s="108"/>
      <c r="AB55" s="385" t="s">
        <v>103</v>
      </c>
      <c r="AC55" s="385"/>
      <c r="AD55" s="164">
        <f>SUM(AD15:AD54)</f>
        <v>0</v>
      </c>
      <c r="AE55" s="108"/>
      <c r="AF55" s="109"/>
    </row>
  </sheetData>
  <sheetProtection algorithmName="SHA-512" hashValue="z7u8Fos+SwR7WY5cF91IYu79uL90Dv+APNmJbWOH76uBPFpY8aitDAzq9fbYfHOfUy82FmFJxhyiD+mah8yowA==" saltValue="ihwlfqeq6ObwkY9EpuzkWg==" spinCount="100000" sheet="1" objects="1" scenarios="1" selectLockedCells="1"/>
  <mergeCells count="232">
    <mergeCell ref="D55:E55"/>
    <mergeCell ref="L55:M55"/>
    <mergeCell ref="T55:U55"/>
    <mergeCell ref="AB55:AC55"/>
    <mergeCell ref="D53:E53"/>
    <mergeCell ref="L53:M53"/>
    <mergeCell ref="T53:U53"/>
    <mergeCell ref="AB53:AC53"/>
    <mergeCell ref="D54:E54"/>
    <mergeCell ref="L54:M54"/>
    <mergeCell ref="T54:U54"/>
    <mergeCell ref="AB54:AC54"/>
    <mergeCell ref="D51:E51"/>
    <mergeCell ref="L51:M51"/>
    <mergeCell ref="T51:U51"/>
    <mergeCell ref="AB51:AC51"/>
    <mergeCell ref="D52:E52"/>
    <mergeCell ref="L52:M52"/>
    <mergeCell ref="T52:U52"/>
    <mergeCell ref="AB52:AC52"/>
    <mergeCell ref="D49:E49"/>
    <mergeCell ref="L49:M49"/>
    <mergeCell ref="T49:U49"/>
    <mergeCell ref="AB49:AC49"/>
    <mergeCell ref="D50:E50"/>
    <mergeCell ref="L50:M50"/>
    <mergeCell ref="T50:U50"/>
    <mergeCell ref="AB50:AC50"/>
    <mergeCell ref="D47:E47"/>
    <mergeCell ref="L47:M47"/>
    <mergeCell ref="T47:U47"/>
    <mergeCell ref="AB47:AC47"/>
    <mergeCell ref="D48:E48"/>
    <mergeCell ref="L48:M48"/>
    <mergeCell ref="T48:U48"/>
    <mergeCell ref="AB48:AC48"/>
    <mergeCell ref="D45:E45"/>
    <mergeCell ref="L45:M45"/>
    <mergeCell ref="T45:U45"/>
    <mergeCell ref="AB45:AC45"/>
    <mergeCell ref="D46:E46"/>
    <mergeCell ref="L46:M46"/>
    <mergeCell ref="T46:U46"/>
    <mergeCell ref="AB46:AC46"/>
    <mergeCell ref="D43:E43"/>
    <mergeCell ref="L43:M43"/>
    <mergeCell ref="T43:U43"/>
    <mergeCell ref="AB43:AC43"/>
    <mergeCell ref="D44:E44"/>
    <mergeCell ref="L44:M44"/>
    <mergeCell ref="T44:U44"/>
    <mergeCell ref="AB44:AC44"/>
    <mergeCell ref="D41:E41"/>
    <mergeCell ref="L41:M41"/>
    <mergeCell ref="T41:U41"/>
    <mergeCell ref="AB41:AC41"/>
    <mergeCell ref="D42:E42"/>
    <mergeCell ref="L42:M42"/>
    <mergeCell ref="T42:U42"/>
    <mergeCell ref="AB42:AC42"/>
    <mergeCell ref="D39:E39"/>
    <mergeCell ref="L39:M39"/>
    <mergeCell ref="T39:U39"/>
    <mergeCell ref="AB39:AC39"/>
    <mergeCell ref="D40:E40"/>
    <mergeCell ref="L40:M40"/>
    <mergeCell ref="T40:U40"/>
    <mergeCell ref="AB40:AC40"/>
    <mergeCell ref="D37:E37"/>
    <mergeCell ref="L37:M37"/>
    <mergeCell ref="T37:U37"/>
    <mergeCell ref="AB37:AC37"/>
    <mergeCell ref="D38:E38"/>
    <mergeCell ref="L38:M38"/>
    <mergeCell ref="T38:U38"/>
    <mergeCell ref="AB38:AC38"/>
    <mergeCell ref="D35:E35"/>
    <mergeCell ref="L35:M35"/>
    <mergeCell ref="T35:U35"/>
    <mergeCell ref="AB35:AC35"/>
    <mergeCell ref="D36:E36"/>
    <mergeCell ref="L36:M36"/>
    <mergeCell ref="T36:U36"/>
    <mergeCell ref="AB36:AC36"/>
    <mergeCell ref="D33:E33"/>
    <mergeCell ref="L33:M33"/>
    <mergeCell ref="T33:U33"/>
    <mergeCell ref="AB33:AC33"/>
    <mergeCell ref="D34:E34"/>
    <mergeCell ref="L34:M34"/>
    <mergeCell ref="T34:U34"/>
    <mergeCell ref="AB34:AC34"/>
    <mergeCell ref="D31:E31"/>
    <mergeCell ref="L31:M31"/>
    <mergeCell ref="T31:U31"/>
    <mergeCell ref="AB31:AC31"/>
    <mergeCell ref="D32:E32"/>
    <mergeCell ref="L32:M32"/>
    <mergeCell ref="T32:U32"/>
    <mergeCell ref="AB32:AC32"/>
    <mergeCell ref="D29:E29"/>
    <mergeCell ref="L29:M29"/>
    <mergeCell ref="T29:U29"/>
    <mergeCell ref="AB29:AC29"/>
    <mergeCell ref="D30:E30"/>
    <mergeCell ref="L30:M30"/>
    <mergeCell ref="T30:U30"/>
    <mergeCell ref="AB30:AC30"/>
    <mergeCell ref="D27:E27"/>
    <mergeCell ref="L27:M27"/>
    <mergeCell ref="T27:U27"/>
    <mergeCell ref="AB27:AC27"/>
    <mergeCell ref="D28:E28"/>
    <mergeCell ref="L28:M28"/>
    <mergeCell ref="T28:U28"/>
    <mergeCell ref="AB28:AC28"/>
    <mergeCell ref="D25:E25"/>
    <mergeCell ref="L25:M25"/>
    <mergeCell ref="T25:U25"/>
    <mergeCell ref="AB25:AC25"/>
    <mergeCell ref="D26:E26"/>
    <mergeCell ref="L26:M26"/>
    <mergeCell ref="T26:U26"/>
    <mergeCell ref="AB26:AC26"/>
    <mergeCell ref="D23:E23"/>
    <mergeCell ref="L23:M23"/>
    <mergeCell ref="T23:U23"/>
    <mergeCell ref="AB23:AC23"/>
    <mergeCell ref="D24:E24"/>
    <mergeCell ref="L24:M24"/>
    <mergeCell ref="T24:U24"/>
    <mergeCell ref="AB24:AC24"/>
    <mergeCell ref="D21:E21"/>
    <mergeCell ref="L21:M21"/>
    <mergeCell ref="T21:U21"/>
    <mergeCell ref="AB21:AC21"/>
    <mergeCell ref="D22:E22"/>
    <mergeCell ref="L22:M22"/>
    <mergeCell ref="T22:U22"/>
    <mergeCell ref="AB22:AC22"/>
    <mergeCell ref="D19:E19"/>
    <mergeCell ref="L19:M19"/>
    <mergeCell ref="T19:U19"/>
    <mergeCell ref="AB19:AC19"/>
    <mergeCell ref="D20:E20"/>
    <mergeCell ref="L20:M20"/>
    <mergeCell ref="T20:U20"/>
    <mergeCell ref="AB20:AC20"/>
    <mergeCell ref="D17:E17"/>
    <mergeCell ref="L17:M17"/>
    <mergeCell ref="T17:U17"/>
    <mergeCell ref="AB17:AC17"/>
    <mergeCell ref="D18:E18"/>
    <mergeCell ref="L18:M18"/>
    <mergeCell ref="T18:U18"/>
    <mergeCell ref="AB18:AC18"/>
    <mergeCell ref="D16:E16"/>
    <mergeCell ref="L16:M16"/>
    <mergeCell ref="T16:U16"/>
    <mergeCell ref="AB16:AC16"/>
    <mergeCell ref="C12:E12"/>
    <mergeCell ref="K12:M12"/>
    <mergeCell ref="S12:U12"/>
    <mergeCell ref="AA12:AC12"/>
    <mergeCell ref="D14:E14"/>
    <mergeCell ref="L14:M14"/>
    <mergeCell ref="T14:U14"/>
    <mergeCell ref="AB14:AC14"/>
    <mergeCell ref="C11:E11"/>
    <mergeCell ref="K11:M11"/>
    <mergeCell ref="C8:E8"/>
    <mergeCell ref="K8:M8"/>
    <mergeCell ref="S8:U8"/>
    <mergeCell ref="AA8:AC8"/>
    <mergeCell ref="C9:E9"/>
    <mergeCell ref="K9:M9"/>
    <mergeCell ref="D15:E15"/>
    <mergeCell ref="L15:M15"/>
    <mergeCell ref="T15:U15"/>
    <mergeCell ref="AB15:AC15"/>
    <mergeCell ref="S6:T6"/>
    <mergeCell ref="U6:V6"/>
    <mergeCell ref="Y6:Z6"/>
    <mergeCell ref="AA6:AB6"/>
    <mergeCell ref="AC6:AD6"/>
    <mergeCell ref="Y4:Z4"/>
    <mergeCell ref="AA4:AB4"/>
    <mergeCell ref="AC4:AD4"/>
    <mergeCell ref="C10:E10"/>
    <mergeCell ref="K10:M10"/>
    <mergeCell ref="S10:U10"/>
    <mergeCell ref="AA10:AC10"/>
    <mergeCell ref="A6:B6"/>
    <mergeCell ref="C6:D6"/>
    <mergeCell ref="E6:F6"/>
    <mergeCell ref="I6:J6"/>
    <mergeCell ref="K6:L6"/>
    <mergeCell ref="M6:N6"/>
    <mergeCell ref="M4:N4"/>
    <mergeCell ref="O4:P4"/>
    <mergeCell ref="Q4:R4"/>
    <mergeCell ref="Q6:R6"/>
    <mergeCell ref="AA3:AB3"/>
    <mergeCell ref="AC3:AD3"/>
    <mergeCell ref="AE3:AF3"/>
    <mergeCell ref="A4:B4"/>
    <mergeCell ref="C4:D4"/>
    <mergeCell ref="E4:F4"/>
    <mergeCell ref="G4:H4"/>
    <mergeCell ref="I4:J4"/>
    <mergeCell ref="K4:L4"/>
    <mergeCell ref="M3:N3"/>
    <mergeCell ref="O3:P3"/>
    <mergeCell ref="Q3:R3"/>
    <mergeCell ref="S3:T3"/>
    <mergeCell ref="U3:V3"/>
    <mergeCell ref="W3:X3"/>
    <mergeCell ref="AE4:AF4"/>
    <mergeCell ref="S4:T4"/>
    <mergeCell ref="U4:V4"/>
    <mergeCell ref="W4:X4"/>
    <mergeCell ref="A1:B1"/>
    <mergeCell ref="I1:J1"/>
    <mergeCell ref="Q1:R1"/>
    <mergeCell ref="Y1:Z1"/>
    <mergeCell ref="A3:B3"/>
    <mergeCell ref="C3:D3"/>
    <mergeCell ref="E3:F3"/>
    <mergeCell ref="G3:H3"/>
    <mergeCell ref="I3:J3"/>
    <mergeCell ref="K3:L3"/>
    <mergeCell ref="Y3:Z3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F55"/>
  <sheetViews>
    <sheetView showWhiteSpace="0" zoomScaleNormal="100" zoomScaleSheetLayoutView="100" workbookViewId="0">
      <selection activeCell="D19" sqref="D19:E19"/>
    </sheetView>
  </sheetViews>
  <sheetFormatPr defaultColWidth="9.109375" defaultRowHeight="12" x14ac:dyDescent="0.25"/>
  <cols>
    <col min="1" max="1" width="7.88671875" style="14" customWidth="1"/>
    <col min="2" max="3" width="11.6640625" style="14" customWidth="1"/>
    <col min="4" max="4" width="14" style="14" customWidth="1"/>
    <col min="5" max="5" width="11.6640625" style="14" customWidth="1"/>
    <col min="6" max="6" width="12.44140625" style="14" customWidth="1"/>
    <col min="7" max="7" width="10.88671875" style="14" customWidth="1"/>
    <col min="8" max="8" width="9.109375" style="14"/>
    <col min="9" max="9" width="7.88671875" style="14" customWidth="1"/>
    <col min="10" max="11" width="11.6640625" style="14" customWidth="1"/>
    <col min="12" max="12" width="14" style="14" customWidth="1"/>
    <col min="13" max="13" width="11.6640625" style="14" customWidth="1"/>
    <col min="14" max="14" width="12.44140625" style="14" customWidth="1"/>
    <col min="15" max="15" width="10.88671875" style="14" customWidth="1"/>
    <col min="16" max="16" width="9.109375" style="14"/>
    <col min="17" max="17" width="7.88671875" style="14" customWidth="1"/>
    <col min="18" max="19" width="11.6640625" style="14" customWidth="1"/>
    <col min="20" max="20" width="14" style="14" customWidth="1"/>
    <col min="21" max="21" width="11.6640625" style="14" customWidth="1"/>
    <col min="22" max="22" width="12.44140625" style="14" customWidth="1"/>
    <col min="23" max="23" width="10.88671875" style="14" customWidth="1"/>
    <col min="24" max="24" width="9.109375" style="14"/>
    <col min="25" max="25" width="7.88671875" style="14" customWidth="1"/>
    <col min="26" max="27" width="11.6640625" style="14" customWidth="1"/>
    <col min="28" max="28" width="13.44140625" style="14" customWidth="1"/>
    <col min="29" max="29" width="11.6640625" style="14" customWidth="1"/>
    <col min="30" max="30" width="12.44140625" style="14" customWidth="1"/>
    <col min="31" max="31" width="10.88671875" style="14" customWidth="1"/>
    <col min="32" max="16384" width="9.109375" style="14"/>
  </cols>
  <sheetData>
    <row r="1" spans="1:32" x14ac:dyDescent="0.25">
      <c r="A1" s="366" t="s">
        <v>47</v>
      </c>
      <c r="B1" s="367"/>
      <c r="C1" s="95"/>
      <c r="D1" s="95"/>
      <c r="E1" s="95"/>
      <c r="F1" s="95"/>
      <c r="G1" s="95"/>
      <c r="H1" s="96"/>
      <c r="I1" s="366" t="s">
        <v>48</v>
      </c>
      <c r="J1" s="367"/>
      <c r="K1" s="95"/>
      <c r="L1" s="95"/>
      <c r="M1" s="95"/>
      <c r="N1" s="95"/>
      <c r="O1" s="95"/>
      <c r="P1" s="96"/>
      <c r="Q1" s="366" t="s">
        <v>49</v>
      </c>
      <c r="R1" s="367"/>
      <c r="S1" s="95"/>
      <c r="T1" s="95"/>
      <c r="U1" s="95"/>
      <c r="V1" s="95"/>
      <c r="W1" s="95"/>
      <c r="X1" s="96"/>
      <c r="Y1" s="366" t="s">
        <v>50</v>
      </c>
      <c r="Z1" s="367"/>
      <c r="AA1" s="95"/>
      <c r="AB1" s="95"/>
      <c r="AC1" s="95"/>
      <c r="AD1" s="95"/>
      <c r="AE1" s="95"/>
      <c r="AF1" s="96"/>
    </row>
    <row r="2" spans="1:32" x14ac:dyDescent="0.25">
      <c r="A2" s="97"/>
      <c r="B2" s="15"/>
      <c r="C2" s="16"/>
      <c r="D2" s="16"/>
      <c r="E2" s="16"/>
      <c r="F2" s="16"/>
      <c r="G2" s="16"/>
      <c r="H2" s="98"/>
      <c r="I2" s="97"/>
      <c r="J2" s="15"/>
      <c r="K2" s="16"/>
      <c r="L2" s="16"/>
      <c r="M2" s="16"/>
      <c r="N2" s="16"/>
      <c r="O2" s="16"/>
      <c r="P2" s="98"/>
      <c r="Q2" s="97"/>
      <c r="R2" s="15"/>
      <c r="S2" s="16"/>
      <c r="T2" s="16"/>
      <c r="U2" s="16"/>
      <c r="V2" s="16"/>
      <c r="W2" s="16"/>
      <c r="X2" s="98"/>
      <c r="Y2" s="97"/>
      <c r="Z2" s="15"/>
      <c r="AA2" s="16"/>
      <c r="AB2" s="16"/>
      <c r="AC2" s="16"/>
      <c r="AD2" s="16"/>
      <c r="AE2" s="16"/>
      <c r="AF2" s="98"/>
    </row>
    <row r="3" spans="1:32" ht="15" customHeight="1" x14ac:dyDescent="0.25">
      <c r="A3" s="368" t="s">
        <v>95</v>
      </c>
      <c r="B3" s="369"/>
      <c r="C3" s="370">
        <f>'Step 2 - Quarterly Summary'!$C$4</f>
        <v>0</v>
      </c>
      <c r="D3" s="370"/>
      <c r="E3" s="371" t="s">
        <v>96</v>
      </c>
      <c r="F3" s="371"/>
      <c r="G3" s="370">
        <f>'Step 2 - Quarterly Summary'!$H$4</f>
        <v>0</v>
      </c>
      <c r="H3" s="372"/>
      <c r="I3" s="368" t="s">
        <v>95</v>
      </c>
      <c r="J3" s="369"/>
      <c r="K3" s="370">
        <f>'Step 2 - Quarterly Summary'!$C$4</f>
        <v>0</v>
      </c>
      <c r="L3" s="370"/>
      <c r="M3" s="371" t="s">
        <v>96</v>
      </c>
      <c r="N3" s="371"/>
      <c r="O3" s="370">
        <f>'Step 2 - Quarterly Summary'!$H$4</f>
        <v>0</v>
      </c>
      <c r="P3" s="372"/>
      <c r="Q3" s="368" t="s">
        <v>95</v>
      </c>
      <c r="R3" s="369"/>
      <c r="S3" s="370">
        <f>'Step 2 - Quarterly Summary'!$C$4</f>
        <v>0</v>
      </c>
      <c r="T3" s="370"/>
      <c r="U3" s="369" t="str">
        <f>'Step 2 - Quarterly Summary'!$F$4</f>
        <v>Program Number:</v>
      </c>
      <c r="V3" s="369"/>
      <c r="W3" s="370">
        <f>'Step 2 - Quarterly Summary'!$H$4</f>
        <v>0</v>
      </c>
      <c r="X3" s="372"/>
      <c r="Y3" s="368" t="s">
        <v>95</v>
      </c>
      <c r="Z3" s="369"/>
      <c r="AA3" s="370">
        <f>'Step 2 - Quarterly Summary'!$C$4</f>
        <v>0</v>
      </c>
      <c r="AB3" s="370"/>
      <c r="AC3" s="371" t="s">
        <v>96</v>
      </c>
      <c r="AD3" s="371"/>
      <c r="AE3" s="370">
        <f>'Step 2 - Quarterly Summary'!$H$4</f>
        <v>0</v>
      </c>
      <c r="AF3" s="372"/>
    </row>
    <row r="4" spans="1:32" ht="12.75" customHeight="1" x14ac:dyDescent="0.25">
      <c r="A4" s="373" t="s">
        <v>31</v>
      </c>
      <c r="B4" s="374"/>
      <c r="C4" s="375">
        <f>'Step 2 - Quarterly Summary'!$C$5</f>
        <v>0</v>
      </c>
      <c r="D4" s="375"/>
      <c r="E4" s="369" t="s">
        <v>15</v>
      </c>
      <c r="F4" s="369"/>
      <c r="G4" s="375">
        <f>'Step 2 - Quarterly Summary'!$H$5</f>
        <v>0</v>
      </c>
      <c r="H4" s="376"/>
      <c r="I4" s="373" t="s">
        <v>31</v>
      </c>
      <c r="J4" s="374"/>
      <c r="K4" s="375">
        <f>'Step 2 - Quarterly Summary'!$C$5</f>
        <v>0</v>
      </c>
      <c r="L4" s="375"/>
      <c r="M4" s="369" t="s">
        <v>15</v>
      </c>
      <c r="N4" s="369"/>
      <c r="O4" s="375">
        <f>'Step 2 - Quarterly Summary'!$H$5</f>
        <v>0</v>
      </c>
      <c r="P4" s="376"/>
      <c r="Q4" s="373" t="s">
        <v>31</v>
      </c>
      <c r="R4" s="374"/>
      <c r="S4" s="375">
        <f>'Step 2 - Quarterly Summary'!$C$5</f>
        <v>0</v>
      </c>
      <c r="T4" s="375"/>
      <c r="U4" s="369" t="s">
        <v>15</v>
      </c>
      <c r="V4" s="369"/>
      <c r="W4" s="375">
        <f>'Step 2 - Quarterly Summary'!$H$5</f>
        <v>0</v>
      </c>
      <c r="X4" s="376"/>
      <c r="Y4" s="373" t="s">
        <v>31</v>
      </c>
      <c r="Z4" s="374"/>
      <c r="AA4" s="375">
        <f>'Step 2 - Quarterly Summary'!$C$5</f>
        <v>0</v>
      </c>
      <c r="AB4" s="375"/>
      <c r="AC4" s="369" t="s">
        <v>15</v>
      </c>
      <c r="AD4" s="369"/>
      <c r="AE4" s="375">
        <f>'Step 2 - Quarterly Summary'!$H$5</f>
        <v>0</v>
      </c>
      <c r="AF4" s="376"/>
    </row>
    <row r="5" spans="1:32" x14ac:dyDescent="0.25">
      <c r="A5" s="99"/>
      <c r="B5" s="16"/>
      <c r="C5" s="16"/>
      <c r="D5" s="16"/>
      <c r="E5" s="132"/>
      <c r="F5" s="17"/>
      <c r="G5" s="18"/>
      <c r="H5" s="98"/>
      <c r="I5" s="99"/>
      <c r="J5" s="16"/>
      <c r="K5" s="16"/>
      <c r="L5" s="16"/>
      <c r="M5" s="132"/>
      <c r="N5" s="17"/>
      <c r="O5" s="18"/>
      <c r="P5" s="98"/>
      <c r="Q5" s="99"/>
      <c r="R5" s="16"/>
      <c r="S5" s="16"/>
      <c r="T5" s="16"/>
      <c r="U5" s="132"/>
      <c r="V5" s="17"/>
      <c r="W5" s="18"/>
      <c r="X5" s="98"/>
      <c r="Y5" s="99"/>
      <c r="Z5" s="16"/>
      <c r="AA5" s="16"/>
      <c r="AB5" s="16"/>
      <c r="AC5" s="132"/>
      <c r="AD5" s="17"/>
      <c r="AE5" s="18"/>
      <c r="AF5" s="98"/>
    </row>
    <row r="6" spans="1:32" x14ac:dyDescent="0.25">
      <c r="A6" s="368" t="s">
        <v>11</v>
      </c>
      <c r="B6" s="369"/>
      <c r="C6" s="370" t="str">
        <f>'Step 2 - Quarterly Summary'!$B$14</f>
        <v>1st Qtr. Interest Income</v>
      </c>
      <c r="D6" s="370"/>
      <c r="E6" s="369" t="s">
        <v>12</v>
      </c>
      <c r="F6" s="369"/>
      <c r="G6" s="154">
        <f>'Step 2 - Quarterly Summary'!$H$4</f>
        <v>0</v>
      </c>
      <c r="H6" s="163">
        <f>'Step 2 - Quarterly Summary'!$A$14</f>
        <v>4400</v>
      </c>
      <c r="I6" s="368" t="s">
        <v>11</v>
      </c>
      <c r="J6" s="369"/>
      <c r="K6" s="370" t="str">
        <f>'Step 2 - Quarterly Summary'!$K$14</f>
        <v>2nd Qtr. Interest Income</v>
      </c>
      <c r="L6" s="370"/>
      <c r="M6" s="369" t="s">
        <v>12</v>
      </c>
      <c r="N6" s="369"/>
      <c r="O6" s="154">
        <f>'Step 2 - Quarterly Summary'!$H$4</f>
        <v>0</v>
      </c>
      <c r="P6" s="163">
        <f>H6</f>
        <v>4400</v>
      </c>
      <c r="Q6" s="368" t="s">
        <v>11</v>
      </c>
      <c r="R6" s="369"/>
      <c r="S6" s="370" t="str">
        <f>'Step 2 - Quarterly Summary'!$T$14</f>
        <v>3rd Qtr. Interest Income</v>
      </c>
      <c r="T6" s="370"/>
      <c r="U6" s="369" t="s">
        <v>12</v>
      </c>
      <c r="V6" s="369"/>
      <c r="W6" s="154">
        <f>'Step 2 - Quarterly Summary'!$H$4</f>
        <v>0</v>
      </c>
      <c r="X6" s="163">
        <f>H6</f>
        <v>4400</v>
      </c>
      <c r="Y6" s="368" t="s">
        <v>11</v>
      </c>
      <c r="Z6" s="369"/>
      <c r="AA6" s="370" t="str">
        <f>'Step 2 - Quarterly Summary'!$AC$14</f>
        <v>4th Qtr. Interest Income</v>
      </c>
      <c r="AB6" s="370"/>
      <c r="AC6" s="369" t="s">
        <v>12</v>
      </c>
      <c r="AD6" s="369"/>
      <c r="AE6" s="154">
        <f>'Step 2 - Quarterly Summary'!$H$4</f>
        <v>0</v>
      </c>
      <c r="AF6" s="163">
        <f>H6</f>
        <v>4400</v>
      </c>
    </row>
    <row r="7" spans="1:32" ht="12.6" thickBot="1" x14ac:dyDescent="0.3">
      <c r="A7" s="133"/>
      <c r="B7" s="132"/>
      <c r="C7" s="15"/>
      <c r="D7" s="15"/>
      <c r="E7" s="132"/>
      <c r="F7" s="132"/>
      <c r="G7" s="17"/>
      <c r="H7" s="101"/>
      <c r="I7" s="133"/>
      <c r="J7" s="132"/>
      <c r="K7" s="15"/>
      <c r="L7" s="15"/>
      <c r="M7" s="132"/>
      <c r="N7" s="132"/>
      <c r="O7" s="17"/>
      <c r="P7" s="101"/>
      <c r="Q7" s="133"/>
      <c r="R7" s="132"/>
      <c r="S7" s="15"/>
      <c r="T7" s="15"/>
      <c r="U7" s="132"/>
      <c r="V7" s="132"/>
      <c r="W7" s="17"/>
      <c r="X7" s="101"/>
      <c r="Y7" s="133"/>
      <c r="Z7" s="132"/>
      <c r="AA7" s="15"/>
      <c r="AB7" s="15"/>
      <c r="AC7" s="132"/>
      <c r="AD7" s="132"/>
      <c r="AE7" s="17"/>
      <c r="AF7" s="101"/>
    </row>
    <row r="8" spans="1:32" ht="15" customHeight="1" x14ac:dyDescent="0.25">
      <c r="A8" s="133"/>
      <c r="B8" s="132"/>
      <c r="C8" s="377" t="s">
        <v>207</v>
      </c>
      <c r="D8" s="378"/>
      <c r="E8" s="378"/>
      <c r="F8" s="155">
        <f>'Step 2 - Quarterly Summary'!$D$14</f>
        <v>0</v>
      </c>
      <c r="G8" s="17"/>
      <c r="H8" s="101"/>
      <c r="I8" s="133"/>
      <c r="J8" s="132"/>
      <c r="K8" s="377" t="s">
        <v>205</v>
      </c>
      <c r="L8" s="378"/>
      <c r="M8" s="378"/>
      <c r="N8" s="155">
        <f>'Step 2 - Quarterly Summary'!$M$14</f>
        <v>0</v>
      </c>
      <c r="O8" s="17"/>
      <c r="P8" s="101"/>
      <c r="Q8" s="133"/>
      <c r="R8" s="132"/>
      <c r="S8" s="377" t="s">
        <v>203</v>
      </c>
      <c r="T8" s="378"/>
      <c r="U8" s="378"/>
      <c r="V8" s="155">
        <f>'Step 2 - Quarterly Summary'!$V$14</f>
        <v>0</v>
      </c>
      <c r="W8" s="17"/>
      <c r="X8" s="101"/>
      <c r="Y8" s="133"/>
      <c r="Z8" s="132"/>
      <c r="AA8" s="377" t="s">
        <v>201</v>
      </c>
      <c r="AB8" s="378"/>
      <c r="AC8" s="378"/>
      <c r="AD8" s="155">
        <f>'Step 2 - Quarterly Summary'!$AE$14</f>
        <v>0</v>
      </c>
      <c r="AE8" s="17"/>
      <c r="AF8" s="101"/>
    </row>
    <row r="9" spans="1:32" x14ac:dyDescent="0.25">
      <c r="A9" s="133"/>
      <c r="B9" s="132"/>
      <c r="C9" s="386"/>
      <c r="D9" s="387"/>
      <c r="E9" s="387"/>
      <c r="F9" s="158"/>
      <c r="G9" s="17"/>
      <c r="H9" s="101"/>
      <c r="I9" s="133"/>
      <c r="J9" s="132"/>
      <c r="K9" s="386"/>
      <c r="L9" s="387"/>
      <c r="M9" s="387"/>
      <c r="N9" s="158"/>
      <c r="O9" s="17"/>
      <c r="P9" s="101"/>
      <c r="Q9" s="133"/>
      <c r="R9" s="132"/>
      <c r="S9" s="165"/>
      <c r="T9" s="157"/>
      <c r="U9" s="157"/>
      <c r="V9" s="158"/>
      <c r="W9" s="17"/>
      <c r="X9" s="101"/>
      <c r="Y9" s="133"/>
      <c r="Z9" s="132"/>
      <c r="AA9" s="165"/>
      <c r="AB9" s="157"/>
      <c r="AC9" s="157"/>
      <c r="AD9" s="158"/>
      <c r="AE9" s="17"/>
      <c r="AF9" s="101"/>
    </row>
    <row r="10" spans="1:32" ht="15" customHeight="1" x14ac:dyDescent="0.25">
      <c r="A10" s="133"/>
      <c r="B10" s="132"/>
      <c r="C10" s="379" t="s">
        <v>208</v>
      </c>
      <c r="D10" s="380"/>
      <c r="E10" s="380"/>
      <c r="F10" s="158">
        <f>$F$55</f>
        <v>0</v>
      </c>
      <c r="G10" s="17"/>
      <c r="H10" s="101"/>
      <c r="I10" s="133"/>
      <c r="J10" s="132"/>
      <c r="K10" s="379" t="s">
        <v>206</v>
      </c>
      <c r="L10" s="380"/>
      <c r="M10" s="380"/>
      <c r="N10" s="158">
        <f>$N$55</f>
        <v>0</v>
      </c>
      <c r="O10" s="17"/>
      <c r="P10" s="101"/>
      <c r="Q10" s="133"/>
      <c r="R10" s="132"/>
      <c r="S10" s="379" t="s">
        <v>204</v>
      </c>
      <c r="T10" s="380"/>
      <c r="U10" s="380"/>
      <c r="V10" s="158">
        <f>$V$55</f>
        <v>0</v>
      </c>
      <c r="W10" s="17"/>
      <c r="X10" s="101"/>
      <c r="Y10" s="133"/>
      <c r="Z10" s="132"/>
      <c r="AA10" s="379" t="s">
        <v>202</v>
      </c>
      <c r="AB10" s="380"/>
      <c r="AC10" s="380"/>
      <c r="AD10" s="158">
        <f>$AD$55</f>
        <v>0</v>
      </c>
      <c r="AE10" s="17"/>
      <c r="AF10" s="101"/>
    </row>
    <row r="11" spans="1:32" x14ac:dyDescent="0.25">
      <c r="A11" s="133"/>
      <c r="B11" s="132"/>
      <c r="C11" s="386"/>
      <c r="D11" s="387"/>
      <c r="E11" s="387"/>
      <c r="F11" s="158"/>
      <c r="G11" s="17"/>
      <c r="H11" s="101"/>
      <c r="I11" s="133"/>
      <c r="J11" s="132"/>
      <c r="K11" s="386"/>
      <c r="L11" s="387"/>
      <c r="M11" s="387"/>
      <c r="N11" s="158"/>
      <c r="O11" s="17"/>
      <c r="P11" s="101"/>
      <c r="Q11" s="133"/>
      <c r="R11" s="132"/>
      <c r="S11" s="165"/>
      <c r="T11" s="157"/>
      <c r="U11" s="157"/>
      <c r="V11" s="158"/>
      <c r="W11" s="17"/>
      <c r="X11" s="101"/>
      <c r="Y11" s="133"/>
      <c r="Z11" s="132"/>
      <c r="AA11" s="165"/>
      <c r="AB11" s="157"/>
      <c r="AC11" s="157"/>
      <c r="AD11" s="158"/>
      <c r="AE11" s="17"/>
      <c r="AF11" s="101"/>
    </row>
    <row r="12" spans="1:32" ht="15.75" customHeight="1" thickBot="1" x14ac:dyDescent="0.3">
      <c r="A12" s="133"/>
      <c r="B12" s="132"/>
      <c r="C12" s="382" t="s">
        <v>161</v>
      </c>
      <c r="D12" s="335"/>
      <c r="E12" s="335"/>
      <c r="F12" s="161">
        <f>SUM(F10-F8)</f>
        <v>0</v>
      </c>
      <c r="G12" s="17"/>
      <c r="H12" s="101"/>
      <c r="I12" s="133"/>
      <c r="J12" s="132"/>
      <c r="K12" s="382" t="s">
        <v>161</v>
      </c>
      <c r="L12" s="335"/>
      <c r="M12" s="335"/>
      <c r="N12" s="161">
        <f>SUM(N10-N8)</f>
        <v>0</v>
      </c>
      <c r="O12" s="17"/>
      <c r="P12" s="101"/>
      <c r="Q12" s="133"/>
      <c r="R12" s="132"/>
      <c r="S12" s="382" t="s">
        <v>161</v>
      </c>
      <c r="T12" s="335"/>
      <c r="U12" s="335"/>
      <c r="V12" s="161">
        <f>SUM(V10-V8)</f>
        <v>0</v>
      </c>
      <c r="W12" s="17"/>
      <c r="X12" s="101"/>
      <c r="Y12" s="133"/>
      <c r="Z12" s="132"/>
      <c r="AA12" s="382" t="s">
        <v>161</v>
      </c>
      <c r="AB12" s="335"/>
      <c r="AC12" s="335"/>
      <c r="AD12" s="161">
        <f>SUM(AD10-AD8)</f>
        <v>0</v>
      </c>
      <c r="AE12" s="17"/>
      <c r="AF12" s="101"/>
    </row>
    <row r="13" spans="1:32" x14ac:dyDescent="0.25">
      <c r="A13" s="99"/>
      <c r="B13" s="16"/>
      <c r="C13" s="16"/>
      <c r="D13" s="16"/>
      <c r="E13" s="16"/>
      <c r="F13" s="16"/>
      <c r="G13" s="16"/>
      <c r="H13" s="98"/>
      <c r="I13" s="99"/>
      <c r="J13" s="16"/>
      <c r="K13" s="16"/>
      <c r="L13" s="16"/>
      <c r="M13" s="16"/>
      <c r="N13" s="16"/>
      <c r="O13" s="16"/>
      <c r="P13" s="98"/>
      <c r="Q13" s="99"/>
      <c r="R13" s="16"/>
      <c r="S13" s="16"/>
      <c r="T13" s="16"/>
      <c r="U13" s="16"/>
      <c r="V13" s="16"/>
      <c r="W13" s="16"/>
      <c r="X13" s="98"/>
      <c r="Y13" s="99"/>
      <c r="Z13" s="16"/>
      <c r="AA13" s="16"/>
      <c r="AB13" s="16"/>
      <c r="AC13" s="16"/>
      <c r="AD13" s="16"/>
      <c r="AE13" s="16"/>
      <c r="AF13" s="98"/>
    </row>
    <row r="14" spans="1:32" s="19" customFormat="1" ht="12.6" thickBot="1" x14ac:dyDescent="0.3">
      <c r="A14" s="102"/>
      <c r="B14" s="162" t="s">
        <v>13</v>
      </c>
      <c r="C14" s="162" t="s">
        <v>94</v>
      </c>
      <c r="D14" s="383" t="s">
        <v>93</v>
      </c>
      <c r="E14" s="383"/>
      <c r="F14" s="162" t="s">
        <v>1</v>
      </c>
      <c r="G14" s="103"/>
      <c r="H14" s="104"/>
      <c r="I14" s="102"/>
      <c r="J14" s="162" t="s">
        <v>13</v>
      </c>
      <c r="K14" s="162" t="s">
        <v>94</v>
      </c>
      <c r="L14" s="383" t="s">
        <v>93</v>
      </c>
      <c r="M14" s="383"/>
      <c r="N14" s="162" t="s">
        <v>1</v>
      </c>
      <c r="O14" s="103"/>
      <c r="P14" s="104"/>
      <c r="Q14" s="102"/>
      <c r="R14" s="162" t="s">
        <v>13</v>
      </c>
      <c r="S14" s="162" t="s">
        <v>94</v>
      </c>
      <c r="T14" s="383" t="s">
        <v>93</v>
      </c>
      <c r="U14" s="383"/>
      <c r="V14" s="162" t="s">
        <v>1</v>
      </c>
      <c r="W14" s="103"/>
      <c r="X14" s="104"/>
      <c r="Y14" s="102"/>
      <c r="Z14" s="162" t="s">
        <v>13</v>
      </c>
      <c r="AA14" s="162" t="s">
        <v>94</v>
      </c>
      <c r="AB14" s="383" t="s">
        <v>93</v>
      </c>
      <c r="AC14" s="383"/>
      <c r="AD14" s="162" t="s">
        <v>1</v>
      </c>
      <c r="AE14" s="103"/>
      <c r="AF14" s="104"/>
    </row>
    <row r="15" spans="1:32" x14ac:dyDescent="0.25">
      <c r="A15" s="99"/>
      <c r="B15" s="105"/>
      <c r="C15" s="105"/>
      <c r="D15" s="381"/>
      <c r="E15" s="381"/>
      <c r="F15" s="106">
        <v>0</v>
      </c>
      <c r="G15" s="16"/>
      <c r="H15" s="98"/>
      <c r="I15" s="99"/>
      <c r="J15" s="105"/>
      <c r="K15" s="105"/>
      <c r="L15" s="381"/>
      <c r="M15" s="381"/>
      <c r="N15" s="106"/>
      <c r="O15" s="16"/>
      <c r="P15" s="98"/>
      <c r="Q15" s="99"/>
      <c r="R15" s="105"/>
      <c r="S15" s="105"/>
      <c r="T15" s="381"/>
      <c r="U15" s="381"/>
      <c r="V15" s="106"/>
      <c r="W15" s="16"/>
      <c r="X15" s="98"/>
      <c r="Y15" s="99"/>
      <c r="Z15" s="105"/>
      <c r="AA15" s="105"/>
      <c r="AB15" s="381"/>
      <c r="AC15" s="381"/>
      <c r="AD15" s="106"/>
      <c r="AE15" s="16"/>
      <c r="AF15" s="98"/>
    </row>
    <row r="16" spans="1:32" x14ac:dyDescent="0.25">
      <c r="A16" s="99"/>
      <c r="B16" s="105"/>
      <c r="C16" s="105"/>
      <c r="D16" s="388"/>
      <c r="E16" s="388"/>
      <c r="F16" s="106"/>
      <c r="G16" s="16"/>
      <c r="H16" s="98"/>
      <c r="I16" s="99"/>
      <c r="J16" s="105"/>
      <c r="K16" s="105"/>
      <c r="L16" s="381"/>
      <c r="M16" s="381"/>
      <c r="N16" s="106"/>
      <c r="O16" s="16"/>
      <c r="P16" s="98"/>
      <c r="Q16" s="99"/>
      <c r="R16" s="105"/>
      <c r="S16" s="105"/>
      <c r="T16" s="381"/>
      <c r="U16" s="381"/>
      <c r="V16" s="106"/>
      <c r="W16" s="16"/>
      <c r="X16" s="98"/>
      <c r="Y16" s="99"/>
      <c r="Z16" s="105"/>
      <c r="AA16" s="105"/>
      <c r="AB16" s="381"/>
      <c r="AC16" s="381"/>
      <c r="AD16" s="106"/>
      <c r="AE16" s="16"/>
      <c r="AF16" s="98"/>
    </row>
    <row r="17" spans="1:32" x14ac:dyDescent="0.25">
      <c r="A17" s="99"/>
      <c r="B17" s="105"/>
      <c r="C17" s="105"/>
      <c r="D17" s="381"/>
      <c r="E17" s="381"/>
      <c r="F17" s="106"/>
      <c r="G17" s="16"/>
      <c r="H17" s="98"/>
      <c r="I17" s="99"/>
      <c r="J17" s="105"/>
      <c r="K17" s="105"/>
      <c r="L17" s="381"/>
      <c r="M17" s="381"/>
      <c r="N17" s="106"/>
      <c r="O17" s="16"/>
      <c r="P17" s="98"/>
      <c r="Q17" s="99"/>
      <c r="R17" s="105"/>
      <c r="S17" s="105"/>
      <c r="T17" s="381"/>
      <c r="U17" s="381"/>
      <c r="V17" s="106"/>
      <c r="W17" s="16"/>
      <c r="X17" s="98"/>
      <c r="Y17" s="99"/>
      <c r="Z17" s="105"/>
      <c r="AA17" s="105"/>
      <c r="AB17" s="381"/>
      <c r="AC17" s="381"/>
      <c r="AD17" s="106"/>
      <c r="AE17" s="16"/>
      <c r="AF17" s="98"/>
    </row>
    <row r="18" spans="1:32" x14ac:dyDescent="0.25">
      <c r="A18" s="99"/>
      <c r="B18" s="105"/>
      <c r="C18" s="105"/>
      <c r="D18" s="381"/>
      <c r="E18" s="381"/>
      <c r="F18" s="106"/>
      <c r="G18" s="16"/>
      <c r="H18" s="98"/>
      <c r="I18" s="99"/>
      <c r="J18" s="105"/>
      <c r="K18" s="105"/>
      <c r="L18" s="381"/>
      <c r="M18" s="381"/>
      <c r="N18" s="106"/>
      <c r="O18" s="16"/>
      <c r="P18" s="98"/>
      <c r="Q18" s="99"/>
      <c r="R18" s="105"/>
      <c r="S18" s="105"/>
      <c r="T18" s="381"/>
      <c r="U18" s="381"/>
      <c r="V18" s="106"/>
      <c r="W18" s="16"/>
      <c r="X18" s="98"/>
      <c r="Y18" s="99"/>
      <c r="Z18" s="105"/>
      <c r="AA18" s="105"/>
      <c r="AB18" s="381"/>
      <c r="AC18" s="381"/>
      <c r="AD18" s="106"/>
      <c r="AE18" s="16"/>
      <c r="AF18" s="98"/>
    </row>
    <row r="19" spans="1:32" x14ac:dyDescent="0.25">
      <c r="A19" s="99"/>
      <c r="B19" s="105"/>
      <c r="C19" s="105"/>
      <c r="D19" s="381"/>
      <c r="E19" s="381"/>
      <c r="F19" s="106"/>
      <c r="G19" s="16"/>
      <c r="H19" s="98"/>
      <c r="I19" s="99"/>
      <c r="J19" s="105"/>
      <c r="K19" s="105"/>
      <c r="L19" s="381"/>
      <c r="M19" s="381"/>
      <c r="N19" s="106"/>
      <c r="O19" s="16"/>
      <c r="P19" s="98"/>
      <c r="Q19" s="99"/>
      <c r="R19" s="105"/>
      <c r="S19" s="105"/>
      <c r="T19" s="381"/>
      <c r="U19" s="381"/>
      <c r="V19" s="106"/>
      <c r="W19" s="16"/>
      <c r="X19" s="98"/>
      <c r="Y19" s="99"/>
      <c r="Z19" s="105"/>
      <c r="AA19" s="105"/>
      <c r="AB19" s="381"/>
      <c r="AC19" s="381"/>
      <c r="AD19" s="106"/>
      <c r="AE19" s="16"/>
      <c r="AF19" s="98"/>
    </row>
    <row r="20" spans="1:32" x14ac:dyDescent="0.25">
      <c r="A20" s="99"/>
      <c r="B20" s="105"/>
      <c r="C20" s="105"/>
      <c r="D20" s="381"/>
      <c r="E20" s="381"/>
      <c r="F20" s="106"/>
      <c r="G20" s="16"/>
      <c r="H20" s="98"/>
      <c r="I20" s="99"/>
      <c r="J20" s="105"/>
      <c r="K20" s="105"/>
      <c r="L20" s="381"/>
      <c r="M20" s="381"/>
      <c r="N20" s="106"/>
      <c r="O20" s="16"/>
      <c r="P20" s="98"/>
      <c r="Q20" s="99"/>
      <c r="R20" s="105"/>
      <c r="S20" s="105"/>
      <c r="T20" s="381"/>
      <c r="U20" s="381"/>
      <c r="V20" s="106"/>
      <c r="W20" s="16"/>
      <c r="X20" s="98"/>
      <c r="Y20" s="99"/>
      <c r="Z20" s="105"/>
      <c r="AA20" s="105"/>
      <c r="AB20" s="381"/>
      <c r="AC20" s="381"/>
      <c r="AD20" s="106"/>
      <c r="AE20" s="16"/>
      <c r="AF20" s="98"/>
    </row>
    <row r="21" spans="1:32" x14ac:dyDescent="0.25">
      <c r="A21" s="99"/>
      <c r="B21" s="105"/>
      <c r="C21" s="105"/>
      <c r="D21" s="381"/>
      <c r="E21" s="381"/>
      <c r="F21" s="106"/>
      <c r="G21" s="16"/>
      <c r="H21" s="98"/>
      <c r="I21" s="99"/>
      <c r="J21" s="105"/>
      <c r="K21" s="105"/>
      <c r="L21" s="381"/>
      <c r="M21" s="381"/>
      <c r="N21" s="106"/>
      <c r="O21" s="16"/>
      <c r="P21" s="98"/>
      <c r="Q21" s="99"/>
      <c r="R21" s="105"/>
      <c r="S21" s="105"/>
      <c r="T21" s="381"/>
      <c r="U21" s="381"/>
      <c r="V21" s="106"/>
      <c r="W21" s="16"/>
      <c r="X21" s="98"/>
      <c r="Y21" s="99"/>
      <c r="Z21" s="105"/>
      <c r="AA21" s="105"/>
      <c r="AB21" s="381"/>
      <c r="AC21" s="381"/>
      <c r="AD21" s="106"/>
      <c r="AE21" s="16"/>
      <c r="AF21" s="98"/>
    </row>
    <row r="22" spans="1:32" x14ac:dyDescent="0.25">
      <c r="A22" s="99"/>
      <c r="B22" s="105"/>
      <c r="C22" s="105"/>
      <c r="D22" s="381"/>
      <c r="E22" s="381"/>
      <c r="F22" s="106"/>
      <c r="G22" s="16"/>
      <c r="H22" s="98"/>
      <c r="I22" s="99"/>
      <c r="J22" s="105"/>
      <c r="K22" s="105"/>
      <c r="L22" s="381"/>
      <c r="M22" s="381"/>
      <c r="N22" s="106"/>
      <c r="O22" s="16"/>
      <c r="P22" s="98"/>
      <c r="Q22" s="99"/>
      <c r="R22" s="105"/>
      <c r="S22" s="105"/>
      <c r="T22" s="381"/>
      <c r="U22" s="381"/>
      <c r="V22" s="106"/>
      <c r="W22" s="16"/>
      <c r="X22" s="98"/>
      <c r="Y22" s="99"/>
      <c r="Z22" s="105"/>
      <c r="AA22" s="105"/>
      <c r="AB22" s="381"/>
      <c r="AC22" s="381"/>
      <c r="AD22" s="106"/>
      <c r="AE22" s="16"/>
      <c r="AF22" s="98"/>
    </row>
    <row r="23" spans="1:32" x14ac:dyDescent="0.25">
      <c r="A23" s="99"/>
      <c r="B23" s="105"/>
      <c r="C23" s="105"/>
      <c r="D23" s="381"/>
      <c r="E23" s="381"/>
      <c r="F23" s="106"/>
      <c r="G23" s="16"/>
      <c r="H23" s="98"/>
      <c r="I23" s="99"/>
      <c r="J23" s="105"/>
      <c r="K23" s="105"/>
      <c r="L23" s="381"/>
      <c r="M23" s="381"/>
      <c r="N23" s="106"/>
      <c r="O23" s="16"/>
      <c r="P23" s="98"/>
      <c r="Q23" s="99"/>
      <c r="R23" s="105"/>
      <c r="S23" s="105"/>
      <c r="T23" s="381"/>
      <c r="U23" s="381"/>
      <c r="V23" s="106"/>
      <c r="W23" s="16"/>
      <c r="X23" s="98"/>
      <c r="Y23" s="99"/>
      <c r="Z23" s="105"/>
      <c r="AA23" s="105"/>
      <c r="AB23" s="381"/>
      <c r="AC23" s="381"/>
      <c r="AD23" s="106"/>
      <c r="AE23" s="16"/>
      <c r="AF23" s="98"/>
    </row>
    <row r="24" spans="1:32" x14ac:dyDescent="0.25">
      <c r="A24" s="99"/>
      <c r="B24" s="105"/>
      <c r="C24" s="105"/>
      <c r="D24" s="381"/>
      <c r="E24" s="381"/>
      <c r="F24" s="106"/>
      <c r="G24" s="16"/>
      <c r="H24" s="98"/>
      <c r="I24" s="99"/>
      <c r="J24" s="105"/>
      <c r="K24" s="105"/>
      <c r="L24" s="381"/>
      <c r="M24" s="381"/>
      <c r="N24" s="106"/>
      <c r="O24" s="16"/>
      <c r="P24" s="98"/>
      <c r="Q24" s="99"/>
      <c r="R24" s="105"/>
      <c r="S24" s="105"/>
      <c r="T24" s="381"/>
      <c r="U24" s="381"/>
      <c r="V24" s="106"/>
      <c r="W24" s="16"/>
      <c r="X24" s="98"/>
      <c r="Y24" s="99"/>
      <c r="Z24" s="105"/>
      <c r="AA24" s="105"/>
      <c r="AB24" s="381"/>
      <c r="AC24" s="381"/>
      <c r="AD24" s="106"/>
      <c r="AE24" s="16"/>
      <c r="AF24" s="98"/>
    </row>
    <row r="25" spans="1:32" x14ac:dyDescent="0.25">
      <c r="A25" s="99"/>
      <c r="B25" s="105"/>
      <c r="C25" s="105"/>
      <c r="D25" s="381"/>
      <c r="E25" s="381"/>
      <c r="F25" s="106"/>
      <c r="G25" s="16"/>
      <c r="H25" s="98"/>
      <c r="I25" s="99"/>
      <c r="J25" s="105"/>
      <c r="K25" s="105"/>
      <c r="L25" s="381"/>
      <c r="M25" s="381"/>
      <c r="N25" s="106"/>
      <c r="O25" s="16"/>
      <c r="P25" s="98"/>
      <c r="Q25" s="99"/>
      <c r="R25" s="105"/>
      <c r="S25" s="105"/>
      <c r="T25" s="381"/>
      <c r="U25" s="381"/>
      <c r="V25" s="106"/>
      <c r="W25" s="16"/>
      <c r="X25" s="98"/>
      <c r="Y25" s="99"/>
      <c r="Z25" s="105"/>
      <c r="AA25" s="105"/>
      <c r="AB25" s="381"/>
      <c r="AC25" s="381"/>
      <c r="AD25" s="106"/>
      <c r="AE25" s="16"/>
      <c r="AF25" s="98"/>
    </row>
    <row r="26" spans="1:32" x14ac:dyDescent="0.25">
      <c r="A26" s="99"/>
      <c r="B26" s="105"/>
      <c r="C26" s="105"/>
      <c r="D26" s="381"/>
      <c r="E26" s="381"/>
      <c r="F26" s="106"/>
      <c r="G26" s="16"/>
      <c r="H26" s="98"/>
      <c r="I26" s="99"/>
      <c r="J26" s="105"/>
      <c r="K26" s="105"/>
      <c r="L26" s="381"/>
      <c r="M26" s="381"/>
      <c r="N26" s="106"/>
      <c r="O26" s="16"/>
      <c r="P26" s="98"/>
      <c r="Q26" s="99"/>
      <c r="R26" s="105"/>
      <c r="S26" s="105"/>
      <c r="T26" s="381"/>
      <c r="U26" s="381"/>
      <c r="V26" s="106"/>
      <c r="W26" s="16"/>
      <c r="X26" s="98"/>
      <c r="Y26" s="99"/>
      <c r="Z26" s="105"/>
      <c r="AA26" s="105"/>
      <c r="AB26" s="381"/>
      <c r="AC26" s="381"/>
      <c r="AD26" s="106"/>
      <c r="AE26" s="16"/>
      <c r="AF26" s="98"/>
    </row>
    <row r="27" spans="1:32" x14ac:dyDescent="0.25">
      <c r="A27" s="99"/>
      <c r="B27" s="105"/>
      <c r="C27" s="105"/>
      <c r="D27" s="381"/>
      <c r="E27" s="381"/>
      <c r="F27" s="106"/>
      <c r="G27" s="16"/>
      <c r="H27" s="98"/>
      <c r="I27" s="99"/>
      <c r="J27" s="105"/>
      <c r="K27" s="105"/>
      <c r="L27" s="381"/>
      <c r="M27" s="381"/>
      <c r="N27" s="106"/>
      <c r="O27" s="16"/>
      <c r="P27" s="98"/>
      <c r="Q27" s="99"/>
      <c r="R27" s="105"/>
      <c r="S27" s="105"/>
      <c r="T27" s="381"/>
      <c r="U27" s="381"/>
      <c r="V27" s="106"/>
      <c r="W27" s="16"/>
      <c r="X27" s="98"/>
      <c r="Y27" s="99"/>
      <c r="Z27" s="105"/>
      <c r="AA27" s="105"/>
      <c r="AB27" s="381"/>
      <c r="AC27" s="381"/>
      <c r="AD27" s="106"/>
      <c r="AE27" s="16"/>
      <c r="AF27" s="98"/>
    </row>
    <row r="28" spans="1:32" x14ac:dyDescent="0.25">
      <c r="A28" s="99"/>
      <c r="B28" s="105"/>
      <c r="C28" s="105"/>
      <c r="D28" s="381"/>
      <c r="E28" s="381"/>
      <c r="F28" s="106"/>
      <c r="G28" s="16"/>
      <c r="H28" s="98"/>
      <c r="I28" s="99"/>
      <c r="J28" s="105"/>
      <c r="K28" s="105"/>
      <c r="L28" s="381"/>
      <c r="M28" s="381"/>
      <c r="N28" s="106"/>
      <c r="O28" s="16"/>
      <c r="P28" s="98"/>
      <c r="Q28" s="99"/>
      <c r="R28" s="105"/>
      <c r="S28" s="105"/>
      <c r="T28" s="381"/>
      <c r="U28" s="381"/>
      <c r="V28" s="106"/>
      <c r="W28" s="16"/>
      <c r="X28" s="98"/>
      <c r="Y28" s="99"/>
      <c r="Z28" s="105"/>
      <c r="AA28" s="105"/>
      <c r="AB28" s="381"/>
      <c r="AC28" s="381"/>
      <c r="AD28" s="106"/>
      <c r="AE28" s="16"/>
      <c r="AF28" s="98"/>
    </row>
    <row r="29" spans="1:32" x14ac:dyDescent="0.25">
      <c r="A29" s="99"/>
      <c r="B29" s="105"/>
      <c r="C29" s="105"/>
      <c r="D29" s="381"/>
      <c r="E29" s="381"/>
      <c r="F29" s="106"/>
      <c r="G29" s="16"/>
      <c r="H29" s="98"/>
      <c r="I29" s="99"/>
      <c r="J29" s="105"/>
      <c r="K29" s="105"/>
      <c r="L29" s="381"/>
      <c r="M29" s="381"/>
      <c r="N29" s="106"/>
      <c r="O29" s="16"/>
      <c r="P29" s="98"/>
      <c r="Q29" s="99"/>
      <c r="R29" s="105"/>
      <c r="S29" s="105"/>
      <c r="T29" s="381"/>
      <c r="U29" s="381"/>
      <c r="V29" s="106"/>
      <c r="W29" s="16"/>
      <c r="X29" s="98"/>
      <c r="Y29" s="99"/>
      <c r="Z29" s="105"/>
      <c r="AA29" s="105"/>
      <c r="AB29" s="381"/>
      <c r="AC29" s="381"/>
      <c r="AD29" s="106"/>
      <c r="AE29" s="16"/>
      <c r="AF29" s="98"/>
    </row>
    <row r="30" spans="1:32" x14ac:dyDescent="0.25">
      <c r="A30" s="99"/>
      <c r="B30" s="105"/>
      <c r="C30" s="105"/>
      <c r="D30" s="381"/>
      <c r="E30" s="381"/>
      <c r="F30" s="106"/>
      <c r="G30" s="16"/>
      <c r="H30" s="98"/>
      <c r="I30" s="99"/>
      <c r="J30" s="105"/>
      <c r="K30" s="105"/>
      <c r="L30" s="381"/>
      <c r="M30" s="381"/>
      <c r="N30" s="106"/>
      <c r="O30" s="16"/>
      <c r="P30" s="98"/>
      <c r="Q30" s="99"/>
      <c r="R30" s="105"/>
      <c r="S30" s="105"/>
      <c r="T30" s="381"/>
      <c r="U30" s="381"/>
      <c r="V30" s="106"/>
      <c r="W30" s="16"/>
      <c r="X30" s="98"/>
      <c r="Y30" s="99"/>
      <c r="Z30" s="105"/>
      <c r="AA30" s="105"/>
      <c r="AB30" s="381"/>
      <c r="AC30" s="381"/>
      <c r="AD30" s="106"/>
      <c r="AE30" s="16"/>
      <c r="AF30" s="98"/>
    </row>
    <row r="31" spans="1:32" x14ac:dyDescent="0.25">
      <c r="A31" s="99"/>
      <c r="B31" s="105"/>
      <c r="C31" s="105"/>
      <c r="D31" s="381"/>
      <c r="E31" s="381"/>
      <c r="F31" s="106"/>
      <c r="G31" s="16"/>
      <c r="H31" s="98"/>
      <c r="I31" s="99"/>
      <c r="J31" s="105"/>
      <c r="K31" s="105"/>
      <c r="L31" s="381"/>
      <c r="M31" s="381"/>
      <c r="N31" s="106"/>
      <c r="O31" s="16"/>
      <c r="P31" s="98"/>
      <c r="Q31" s="99"/>
      <c r="R31" s="105"/>
      <c r="S31" s="105"/>
      <c r="T31" s="381"/>
      <c r="U31" s="381"/>
      <c r="V31" s="106"/>
      <c r="W31" s="16"/>
      <c r="X31" s="98"/>
      <c r="Y31" s="99"/>
      <c r="Z31" s="105"/>
      <c r="AA31" s="105"/>
      <c r="AB31" s="381"/>
      <c r="AC31" s="381"/>
      <c r="AD31" s="106"/>
      <c r="AE31" s="16"/>
      <c r="AF31" s="98"/>
    </row>
    <row r="32" spans="1:32" x14ac:dyDescent="0.25">
      <c r="A32" s="99"/>
      <c r="B32" s="105"/>
      <c r="C32" s="105"/>
      <c r="D32" s="381"/>
      <c r="E32" s="381"/>
      <c r="F32" s="106"/>
      <c r="G32" s="16"/>
      <c r="H32" s="98"/>
      <c r="I32" s="99"/>
      <c r="J32" s="105"/>
      <c r="K32" s="105"/>
      <c r="L32" s="381"/>
      <c r="M32" s="381"/>
      <c r="N32" s="106"/>
      <c r="O32" s="16"/>
      <c r="P32" s="98"/>
      <c r="Q32" s="99"/>
      <c r="R32" s="105"/>
      <c r="S32" s="105"/>
      <c r="T32" s="381"/>
      <c r="U32" s="381"/>
      <c r="V32" s="106"/>
      <c r="W32" s="16"/>
      <c r="X32" s="98"/>
      <c r="Y32" s="99"/>
      <c r="Z32" s="105"/>
      <c r="AA32" s="105"/>
      <c r="AB32" s="381"/>
      <c r="AC32" s="381"/>
      <c r="AD32" s="106"/>
      <c r="AE32" s="16"/>
      <c r="AF32" s="98"/>
    </row>
    <row r="33" spans="1:32" x14ac:dyDescent="0.25">
      <c r="A33" s="99"/>
      <c r="B33" s="105"/>
      <c r="C33" s="105"/>
      <c r="D33" s="381"/>
      <c r="E33" s="381"/>
      <c r="F33" s="106"/>
      <c r="G33" s="16"/>
      <c r="H33" s="98"/>
      <c r="I33" s="99"/>
      <c r="J33" s="105"/>
      <c r="K33" s="105"/>
      <c r="L33" s="381"/>
      <c r="M33" s="381"/>
      <c r="N33" s="106"/>
      <c r="O33" s="16"/>
      <c r="P33" s="98"/>
      <c r="Q33" s="99"/>
      <c r="R33" s="105"/>
      <c r="S33" s="105"/>
      <c r="T33" s="381"/>
      <c r="U33" s="381"/>
      <c r="V33" s="106"/>
      <c r="W33" s="16"/>
      <c r="X33" s="98"/>
      <c r="Y33" s="99"/>
      <c r="Z33" s="105"/>
      <c r="AA33" s="105"/>
      <c r="AB33" s="381"/>
      <c r="AC33" s="381"/>
      <c r="AD33" s="106"/>
      <c r="AE33" s="16"/>
      <c r="AF33" s="98"/>
    </row>
    <row r="34" spans="1:32" x14ac:dyDescent="0.25">
      <c r="A34" s="99"/>
      <c r="B34" s="105"/>
      <c r="C34" s="105"/>
      <c r="D34" s="381"/>
      <c r="E34" s="381"/>
      <c r="F34" s="106"/>
      <c r="G34" s="16"/>
      <c r="H34" s="98"/>
      <c r="I34" s="99"/>
      <c r="J34" s="105"/>
      <c r="K34" s="105"/>
      <c r="L34" s="381"/>
      <c r="M34" s="381"/>
      <c r="N34" s="106"/>
      <c r="O34" s="16"/>
      <c r="P34" s="98"/>
      <c r="Q34" s="99"/>
      <c r="R34" s="105"/>
      <c r="S34" s="105"/>
      <c r="T34" s="381"/>
      <c r="U34" s="381"/>
      <c r="V34" s="106"/>
      <c r="W34" s="16"/>
      <c r="X34" s="98"/>
      <c r="Y34" s="99"/>
      <c r="Z34" s="105"/>
      <c r="AA34" s="105"/>
      <c r="AB34" s="381"/>
      <c r="AC34" s="381"/>
      <c r="AD34" s="106"/>
      <c r="AE34" s="16"/>
      <c r="AF34" s="98"/>
    </row>
    <row r="35" spans="1:32" x14ac:dyDescent="0.25">
      <c r="A35" s="99"/>
      <c r="B35" s="105"/>
      <c r="C35" s="105"/>
      <c r="D35" s="381"/>
      <c r="E35" s="381"/>
      <c r="F35" s="106"/>
      <c r="G35" s="16"/>
      <c r="H35" s="98"/>
      <c r="I35" s="99"/>
      <c r="J35" s="105"/>
      <c r="K35" s="105"/>
      <c r="L35" s="381"/>
      <c r="M35" s="381"/>
      <c r="N35" s="106"/>
      <c r="O35" s="16"/>
      <c r="P35" s="98"/>
      <c r="Q35" s="99"/>
      <c r="R35" s="105"/>
      <c r="S35" s="105"/>
      <c r="T35" s="381"/>
      <c r="U35" s="381"/>
      <c r="V35" s="106"/>
      <c r="W35" s="16"/>
      <c r="X35" s="98"/>
      <c r="Y35" s="99"/>
      <c r="Z35" s="105"/>
      <c r="AA35" s="105"/>
      <c r="AB35" s="381"/>
      <c r="AC35" s="381"/>
      <c r="AD35" s="106"/>
      <c r="AE35" s="16"/>
      <c r="AF35" s="98"/>
    </row>
    <row r="36" spans="1:32" x14ac:dyDescent="0.25">
      <c r="A36" s="99"/>
      <c r="B36" s="105"/>
      <c r="C36" s="105"/>
      <c r="D36" s="381"/>
      <c r="E36" s="381"/>
      <c r="F36" s="106"/>
      <c r="G36" s="16"/>
      <c r="H36" s="98"/>
      <c r="I36" s="99"/>
      <c r="J36" s="105"/>
      <c r="K36" s="105"/>
      <c r="L36" s="381"/>
      <c r="M36" s="381"/>
      <c r="N36" s="106"/>
      <c r="O36" s="16"/>
      <c r="P36" s="98"/>
      <c r="Q36" s="99"/>
      <c r="R36" s="105"/>
      <c r="S36" s="105"/>
      <c r="T36" s="381"/>
      <c r="U36" s="381"/>
      <c r="V36" s="106"/>
      <c r="W36" s="16"/>
      <c r="X36" s="98"/>
      <c r="Y36" s="99"/>
      <c r="Z36" s="105"/>
      <c r="AA36" s="105"/>
      <c r="AB36" s="381"/>
      <c r="AC36" s="381"/>
      <c r="AD36" s="106"/>
      <c r="AE36" s="16"/>
      <c r="AF36" s="98"/>
    </row>
    <row r="37" spans="1:32" x14ac:dyDescent="0.25">
      <c r="A37" s="99"/>
      <c r="B37" s="105"/>
      <c r="C37" s="105"/>
      <c r="D37" s="381"/>
      <c r="E37" s="381"/>
      <c r="F37" s="106"/>
      <c r="G37" s="16"/>
      <c r="H37" s="98"/>
      <c r="I37" s="99"/>
      <c r="J37" s="105"/>
      <c r="K37" s="105"/>
      <c r="L37" s="381"/>
      <c r="M37" s="381"/>
      <c r="N37" s="106"/>
      <c r="O37" s="16"/>
      <c r="P37" s="98"/>
      <c r="Q37" s="99"/>
      <c r="R37" s="105"/>
      <c r="S37" s="105"/>
      <c r="T37" s="381"/>
      <c r="U37" s="381"/>
      <c r="V37" s="106"/>
      <c r="W37" s="16"/>
      <c r="X37" s="98"/>
      <c r="Y37" s="99"/>
      <c r="Z37" s="105"/>
      <c r="AA37" s="105"/>
      <c r="AB37" s="381"/>
      <c r="AC37" s="381"/>
      <c r="AD37" s="106"/>
      <c r="AE37" s="16"/>
      <c r="AF37" s="98"/>
    </row>
    <row r="38" spans="1:32" x14ac:dyDescent="0.25">
      <c r="A38" s="99"/>
      <c r="B38" s="105"/>
      <c r="C38" s="105"/>
      <c r="D38" s="381"/>
      <c r="E38" s="381"/>
      <c r="F38" s="106"/>
      <c r="G38" s="16"/>
      <c r="H38" s="98"/>
      <c r="I38" s="99"/>
      <c r="J38" s="105"/>
      <c r="K38" s="105"/>
      <c r="L38" s="381"/>
      <c r="M38" s="381"/>
      <c r="N38" s="106"/>
      <c r="O38" s="16"/>
      <c r="P38" s="98"/>
      <c r="Q38" s="99"/>
      <c r="R38" s="105"/>
      <c r="S38" s="105"/>
      <c r="T38" s="381"/>
      <c r="U38" s="381"/>
      <c r="V38" s="106"/>
      <c r="W38" s="16"/>
      <c r="X38" s="98"/>
      <c r="Y38" s="99"/>
      <c r="Z38" s="105"/>
      <c r="AA38" s="105"/>
      <c r="AB38" s="381"/>
      <c r="AC38" s="381"/>
      <c r="AD38" s="106"/>
      <c r="AE38" s="16"/>
      <c r="AF38" s="98"/>
    </row>
    <row r="39" spans="1:32" x14ac:dyDescent="0.25">
      <c r="A39" s="99"/>
      <c r="B39" s="105"/>
      <c r="C39" s="105"/>
      <c r="D39" s="381"/>
      <c r="E39" s="381"/>
      <c r="F39" s="106"/>
      <c r="G39" s="16"/>
      <c r="H39" s="98"/>
      <c r="I39" s="99"/>
      <c r="J39" s="105"/>
      <c r="K39" s="105"/>
      <c r="L39" s="381"/>
      <c r="M39" s="381"/>
      <c r="N39" s="106"/>
      <c r="O39" s="16"/>
      <c r="P39" s="98"/>
      <c r="Q39" s="99"/>
      <c r="R39" s="105"/>
      <c r="S39" s="105"/>
      <c r="T39" s="381"/>
      <c r="U39" s="381"/>
      <c r="V39" s="106"/>
      <c r="W39" s="16"/>
      <c r="X39" s="98"/>
      <c r="Y39" s="99"/>
      <c r="Z39" s="105"/>
      <c r="AA39" s="105"/>
      <c r="AB39" s="381"/>
      <c r="AC39" s="381"/>
      <c r="AD39" s="106"/>
      <c r="AE39" s="16"/>
      <c r="AF39" s="98"/>
    </row>
    <row r="40" spans="1:32" x14ac:dyDescent="0.25">
      <c r="A40" s="99"/>
      <c r="B40" s="105"/>
      <c r="C40" s="105"/>
      <c r="D40" s="381"/>
      <c r="E40" s="381"/>
      <c r="F40" s="106"/>
      <c r="G40" s="16"/>
      <c r="H40" s="98"/>
      <c r="I40" s="99"/>
      <c r="J40" s="105"/>
      <c r="K40" s="105"/>
      <c r="L40" s="381"/>
      <c r="M40" s="381"/>
      <c r="N40" s="106"/>
      <c r="O40" s="16"/>
      <c r="P40" s="98"/>
      <c r="Q40" s="99"/>
      <c r="R40" s="105"/>
      <c r="S40" s="105"/>
      <c r="T40" s="381"/>
      <c r="U40" s="381"/>
      <c r="V40" s="106"/>
      <c r="W40" s="16"/>
      <c r="X40" s="98"/>
      <c r="Y40" s="99"/>
      <c r="Z40" s="105"/>
      <c r="AA40" s="105"/>
      <c r="AB40" s="381"/>
      <c r="AC40" s="381"/>
      <c r="AD40" s="106"/>
      <c r="AE40" s="16"/>
      <c r="AF40" s="98"/>
    </row>
    <row r="41" spans="1:32" x14ac:dyDescent="0.25">
      <c r="A41" s="99"/>
      <c r="B41" s="105"/>
      <c r="C41" s="105"/>
      <c r="D41" s="381"/>
      <c r="E41" s="381"/>
      <c r="F41" s="106"/>
      <c r="G41" s="16"/>
      <c r="H41" s="98"/>
      <c r="I41" s="99"/>
      <c r="J41" s="105"/>
      <c r="K41" s="105"/>
      <c r="L41" s="381"/>
      <c r="M41" s="381"/>
      <c r="N41" s="106"/>
      <c r="O41" s="16"/>
      <c r="P41" s="98"/>
      <c r="Q41" s="99"/>
      <c r="R41" s="105"/>
      <c r="S41" s="105"/>
      <c r="T41" s="381"/>
      <c r="U41" s="381"/>
      <c r="V41" s="106"/>
      <c r="W41" s="16"/>
      <c r="X41" s="98"/>
      <c r="Y41" s="99"/>
      <c r="Z41" s="105"/>
      <c r="AA41" s="105"/>
      <c r="AB41" s="381"/>
      <c r="AC41" s="381"/>
      <c r="AD41" s="106"/>
      <c r="AE41" s="16"/>
      <c r="AF41" s="98"/>
    </row>
    <row r="42" spans="1:32" x14ac:dyDescent="0.25">
      <c r="A42" s="99"/>
      <c r="B42" s="105"/>
      <c r="C42" s="105"/>
      <c r="D42" s="381"/>
      <c r="E42" s="381"/>
      <c r="F42" s="106"/>
      <c r="G42" s="16"/>
      <c r="H42" s="98"/>
      <c r="I42" s="99"/>
      <c r="J42" s="105"/>
      <c r="K42" s="105"/>
      <c r="L42" s="381"/>
      <c r="M42" s="381"/>
      <c r="N42" s="106"/>
      <c r="O42" s="16"/>
      <c r="P42" s="98"/>
      <c r="Q42" s="99"/>
      <c r="R42" s="105"/>
      <c r="S42" s="105"/>
      <c r="T42" s="381"/>
      <c r="U42" s="381"/>
      <c r="V42" s="106"/>
      <c r="W42" s="16"/>
      <c r="X42" s="98"/>
      <c r="Y42" s="99"/>
      <c r="Z42" s="105"/>
      <c r="AA42" s="105"/>
      <c r="AB42" s="381"/>
      <c r="AC42" s="381"/>
      <c r="AD42" s="106"/>
      <c r="AE42" s="16"/>
      <c r="AF42" s="98"/>
    </row>
    <row r="43" spans="1:32" x14ac:dyDescent="0.25">
      <c r="A43" s="99"/>
      <c r="B43" s="105"/>
      <c r="C43" s="105"/>
      <c r="D43" s="381"/>
      <c r="E43" s="381"/>
      <c r="F43" s="106"/>
      <c r="G43" s="16"/>
      <c r="H43" s="98"/>
      <c r="I43" s="99"/>
      <c r="J43" s="105"/>
      <c r="K43" s="105"/>
      <c r="L43" s="381"/>
      <c r="M43" s="381"/>
      <c r="N43" s="106"/>
      <c r="O43" s="16"/>
      <c r="P43" s="98"/>
      <c r="Q43" s="99"/>
      <c r="R43" s="105"/>
      <c r="S43" s="105"/>
      <c r="T43" s="381"/>
      <c r="U43" s="381"/>
      <c r="V43" s="106"/>
      <c r="W43" s="16"/>
      <c r="X43" s="98"/>
      <c r="Y43" s="99"/>
      <c r="Z43" s="105"/>
      <c r="AA43" s="105"/>
      <c r="AB43" s="381"/>
      <c r="AC43" s="381"/>
      <c r="AD43" s="106"/>
      <c r="AE43" s="16"/>
      <c r="AF43" s="98"/>
    </row>
    <row r="44" spans="1:32" x14ac:dyDescent="0.25">
      <c r="A44" s="99"/>
      <c r="B44" s="105"/>
      <c r="C44" s="105"/>
      <c r="D44" s="381"/>
      <c r="E44" s="381"/>
      <c r="F44" s="106"/>
      <c r="G44" s="16"/>
      <c r="H44" s="98"/>
      <c r="I44" s="99"/>
      <c r="J44" s="105"/>
      <c r="K44" s="105"/>
      <c r="L44" s="381"/>
      <c r="M44" s="381"/>
      <c r="N44" s="106"/>
      <c r="O44" s="16"/>
      <c r="P44" s="98"/>
      <c r="Q44" s="99"/>
      <c r="R44" s="105"/>
      <c r="S44" s="105"/>
      <c r="T44" s="381"/>
      <c r="U44" s="381"/>
      <c r="V44" s="106"/>
      <c r="W44" s="16"/>
      <c r="X44" s="98"/>
      <c r="Y44" s="99"/>
      <c r="Z44" s="105"/>
      <c r="AA44" s="105"/>
      <c r="AB44" s="381"/>
      <c r="AC44" s="381"/>
      <c r="AD44" s="106"/>
      <c r="AE44" s="16"/>
      <c r="AF44" s="98"/>
    </row>
    <row r="45" spans="1:32" x14ac:dyDescent="0.25">
      <c r="A45" s="99"/>
      <c r="B45" s="105"/>
      <c r="C45" s="105"/>
      <c r="D45" s="381"/>
      <c r="E45" s="381"/>
      <c r="F45" s="106"/>
      <c r="G45" s="16"/>
      <c r="H45" s="98"/>
      <c r="I45" s="99"/>
      <c r="J45" s="105"/>
      <c r="K45" s="105"/>
      <c r="L45" s="381"/>
      <c r="M45" s="381"/>
      <c r="N45" s="106"/>
      <c r="O45" s="16"/>
      <c r="P45" s="98"/>
      <c r="Q45" s="99"/>
      <c r="R45" s="105"/>
      <c r="S45" s="105"/>
      <c r="T45" s="381"/>
      <c r="U45" s="381"/>
      <c r="V45" s="106"/>
      <c r="W45" s="16"/>
      <c r="X45" s="98"/>
      <c r="Y45" s="99"/>
      <c r="Z45" s="105"/>
      <c r="AA45" s="105"/>
      <c r="AB45" s="381"/>
      <c r="AC45" s="381"/>
      <c r="AD45" s="106"/>
      <c r="AE45" s="16"/>
      <c r="AF45" s="98"/>
    </row>
    <row r="46" spans="1:32" x14ac:dyDescent="0.25">
      <c r="A46" s="99"/>
      <c r="B46" s="105"/>
      <c r="C46" s="105"/>
      <c r="D46" s="381"/>
      <c r="E46" s="381"/>
      <c r="F46" s="106"/>
      <c r="G46" s="16"/>
      <c r="H46" s="98"/>
      <c r="I46" s="99"/>
      <c r="J46" s="105"/>
      <c r="K46" s="105"/>
      <c r="L46" s="381"/>
      <c r="M46" s="381"/>
      <c r="N46" s="106"/>
      <c r="O46" s="16"/>
      <c r="P46" s="98"/>
      <c r="Q46" s="99"/>
      <c r="R46" s="105"/>
      <c r="S46" s="105"/>
      <c r="T46" s="381"/>
      <c r="U46" s="381"/>
      <c r="V46" s="106"/>
      <c r="W46" s="16"/>
      <c r="X46" s="98"/>
      <c r="Y46" s="99"/>
      <c r="Z46" s="105"/>
      <c r="AA46" s="105"/>
      <c r="AB46" s="381"/>
      <c r="AC46" s="381"/>
      <c r="AD46" s="106"/>
      <c r="AE46" s="16"/>
      <c r="AF46" s="98"/>
    </row>
    <row r="47" spans="1:32" x14ac:dyDescent="0.25">
      <c r="A47" s="99"/>
      <c r="B47" s="105"/>
      <c r="C47" s="105"/>
      <c r="D47" s="381"/>
      <c r="E47" s="381"/>
      <c r="F47" s="106"/>
      <c r="G47" s="16"/>
      <c r="H47" s="98"/>
      <c r="I47" s="99"/>
      <c r="J47" s="105"/>
      <c r="K47" s="105"/>
      <c r="L47" s="381"/>
      <c r="M47" s="381"/>
      <c r="N47" s="106"/>
      <c r="O47" s="16"/>
      <c r="P47" s="98"/>
      <c r="Q47" s="99"/>
      <c r="R47" s="105"/>
      <c r="S47" s="105"/>
      <c r="T47" s="381"/>
      <c r="U47" s="381"/>
      <c r="V47" s="106"/>
      <c r="W47" s="16"/>
      <c r="X47" s="98"/>
      <c r="Y47" s="99"/>
      <c r="Z47" s="105"/>
      <c r="AA47" s="105"/>
      <c r="AB47" s="381"/>
      <c r="AC47" s="381"/>
      <c r="AD47" s="106"/>
      <c r="AE47" s="16"/>
      <c r="AF47" s="98"/>
    </row>
    <row r="48" spans="1:32" x14ac:dyDescent="0.25">
      <c r="A48" s="99"/>
      <c r="B48" s="105"/>
      <c r="C48" s="105"/>
      <c r="D48" s="381"/>
      <c r="E48" s="381"/>
      <c r="F48" s="106"/>
      <c r="G48" s="16"/>
      <c r="H48" s="98"/>
      <c r="I48" s="99"/>
      <c r="J48" s="105"/>
      <c r="K48" s="105"/>
      <c r="L48" s="381"/>
      <c r="M48" s="381"/>
      <c r="N48" s="106"/>
      <c r="O48" s="16"/>
      <c r="P48" s="98"/>
      <c r="Q48" s="99"/>
      <c r="R48" s="105"/>
      <c r="S48" s="105"/>
      <c r="T48" s="381"/>
      <c r="U48" s="381"/>
      <c r="V48" s="106"/>
      <c r="W48" s="16"/>
      <c r="X48" s="98"/>
      <c r="Y48" s="99"/>
      <c r="Z48" s="105"/>
      <c r="AA48" s="105"/>
      <c r="AB48" s="381"/>
      <c r="AC48" s="381"/>
      <c r="AD48" s="106"/>
      <c r="AE48" s="16"/>
      <c r="AF48" s="98"/>
    </row>
    <row r="49" spans="1:32" x14ac:dyDescent="0.25">
      <c r="A49" s="99"/>
      <c r="B49" s="105"/>
      <c r="C49" s="105"/>
      <c r="D49" s="381"/>
      <c r="E49" s="381"/>
      <c r="F49" s="106"/>
      <c r="G49" s="16"/>
      <c r="H49" s="98"/>
      <c r="I49" s="99"/>
      <c r="J49" s="105"/>
      <c r="K49" s="105"/>
      <c r="L49" s="381"/>
      <c r="M49" s="381"/>
      <c r="N49" s="106"/>
      <c r="O49" s="16"/>
      <c r="P49" s="98"/>
      <c r="Q49" s="99"/>
      <c r="R49" s="105"/>
      <c r="S49" s="105"/>
      <c r="T49" s="381"/>
      <c r="U49" s="381"/>
      <c r="V49" s="106"/>
      <c r="W49" s="16"/>
      <c r="X49" s="98"/>
      <c r="Y49" s="99"/>
      <c r="Z49" s="105"/>
      <c r="AA49" s="105"/>
      <c r="AB49" s="381"/>
      <c r="AC49" s="381"/>
      <c r="AD49" s="106"/>
      <c r="AE49" s="16"/>
      <c r="AF49" s="98"/>
    </row>
    <row r="50" spans="1:32" x14ac:dyDescent="0.25">
      <c r="A50" s="99"/>
      <c r="B50" s="105"/>
      <c r="C50" s="105"/>
      <c r="D50" s="381"/>
      <c r="E50" s="381"/>
      <c r="F50" s="106"/>
      <c r="G50" s="16"/>
      <c r="H50" s="98"/>
      <c r="I50" s="99"/>
      <c r="J50" s="105"/>
      <c r="K50" s="105"/>
      <c r="L50" s="381"/>
      <c r="M50" s="381"/>
      <c r="N50" s="106"/>
      <c r="O50" s="16"/>
      <c r="P50" s="98"/>
      <c r="Q50" s="99"/>
      <c r="R50" s="105"/>
      <c r="S50" s="105"/>
      <c r="T50" s="381"/>
      <c r="U50" s="381"/>
      <c r="V50" s="106"/>
      <c r="W50" s="16"/>
      <c r="X50" s="98"/>
      <c r="Y50" s="99"/>
      <c r="Z50" s="105"/>
      <c r="AA50" s="105"/>
      <c r="AB50" s="381"/>
      <c r="AC50" s="381"/>
      <c r="AD50" s="106"/>
      <c r="AE50" s="16"/>
      <c r="AF50" s="98"/>
    </row>
    <row r="51" spans="1:32" x14ac:dyDescent="0.25">
      <c r="A51" s="99"/>
      <c r="B51" s="105"/>
      <c r="C51" s="105"/>
      <c r="D51" s="381"/>
      <c r="E51" s="381"/>
      <c r="F51" s="106"/>
      <c r="G51" s="16"/>
      <c r="H51" s="98"/>
      <c r="I51" s="99"/>
      <c r="J51" s="105"/>
      <c r="K51" s="105"/>
      <c r="L51" s="381"/>
      <c r="M51" s="381"/>
      <c r="N51" s="106"/>
      <c r="O51" s="16"/>
      <c r="P51" s="98"/>
      <c r="Q51" s="99"/>
      <c r="R51" s="105"/>
      <c r="S51" s="105"/>
      <c r="T51" s="381"/>
      <c r="U51" s="381"/>
      <c r="V51" s="106"/>
      <c r="W51" s="16"/>
      <c r="X51" s="98"/>
      <c r="Y51" s="99"/>
      <c r="Z51" s="105"/>
      <c r="AA51" s="105"/>
      <c r="AB51" s="381"/>
      <c r="AC51" s="381"/>
      <c r="AD51" s="106"/>
      <c r="AE51" s="16"/>
      <c r="AF51" s="98"/>
    </row>
    <row r="52" spans="1:32" x14ac:dyDescent="0.25">
      <c r="A52" s="99"/>
      <c r="B52" s="105"/>
      <c r="C52" s="105"/>
      <c r="D52" s="381"/>
      <c r="E52" s="381"/>
      <c r="F52" s="106"/>
      <c r="G52" s="16"/>
      <c r="H52" s="98"/>
      <c r="I52" s="99"/>
      <c r="J52" s="105"/>
      <c r="K52" s="105"/>
      <c r="L52" s="381"/>
      <c r="M52" s="381"/>
      <c r="N52" s="106"/>
      <c r="O52" s="16"/>
      <c r="P52" s="98"/>
      <c r="Q52" s="99"/>
      <c r="R52" s="105"/>
      <c r="S52" s="105"/>
      <c r="T52" s="381"/>
      <c r="U52" s="381"/>
      <c r="V52" s="106"/>
      <c r="W52" s="16"/>
      <c r="X52" s="98"/>
      <c r="Y52" s="99"/>
      <c r="Z52" s="105"/>
      <c r="AA52" s="105"/>
      <c r="AB52" s="381"/>
      <c r="AC52" s="381"/>
      <c r="AD52" s="106"/>
      <c r="AE52" s="16"/>
      <c r="AF52" s="98"/>
    </row>
    <row r="53" spans="1:32" x14ac:dyDescent="0.25">
      <c r="A53" s="99"/>
      <c r="B53" s="105"/>
      <c r="C53" s="105"/>
      <c r="D53" s="381"/>
      <c r="E53" s="381"/>
      <c r="F53" s="106"/>
      <c r="G53" s="16"/>
      <c r="H53" s="98"/>
      <c r="I53" s="99"/>
      <c r="J53" s="105"/>
      <c r="K53" s="105"/>
      <c r="L53" s="381"/>
      <c r="M53" s="381"/>
      <c r="N53" s="106"/>
      <c r="O53" s="16"/>
      <c r="P53" s="98"/>
      <c r="Q53" s="99"/>
      <c r="R53" s="105"/>
      <c r="S53" s="105"/>
      <c r="T53" s="381"/>
      <c r="U53" s="381"/>
      <c r="V53" s="106"/>
      <c r="W53" s="16"/>
      <c r="X53" s="98"/>
      <c r="Y53" s="99"/>
      <c r="Z53" s="105"/>
      <c r="AA53" s="105"/>
      <c r="AB53" s="381"/>
      <c r="AC53" s="381"/>
      <c r="AD53" s="106"/>
      <c r="AE53" s="16"/>
      <c r="AF53" s="98"/>
    </row>
    <row r="54" spans="1:32" s="93" customFormat="1" ht="15.75" customHeight="1" thickBot="1" x14ac:dyDescent="0.3">
      <c r="A54" s="110"/>
      <c r="B54" s="92"/>
      <c r="C54" s="92"/>
      <c r="D54" s="384"/>
      <c r="E54" s="384"/>
      <c r="F54" s="92"/>
      <c r="G54" s="111"/>
      <c r="H54" s="112"/>
      <c r="I54" s="110"/>
      <c r="J54" s="92"/>
      <c r="K54" s="92"/>
      <c r="L54" s="384"/>
      <c r="M54" s="384"/>
      <c r="N54" s="92"/>
      <c r="O54" s="111"/>
      <c r="P54" s="112"/>
      <c r="Q54" s="110"/>
      <c r="R54" s="92"/>
      <c r="S54" s="92"/>
      <c r="T54" s="384"/>
      <c r="U54" s="384"/>
      <c r="V54" s="92"/>
      <c r="W54" s="111"/>
      <c r="X54" s="112"/>
      <c r="Y54" s="110"/>
      <c r="Z54" s="92"/>
      <c r="AA54" s="92"/>
      <c r="AB54" s="384"/>
      <c r="AC54" s="384"/>
      <c r="AD54" s="92"/>
      <c r="AE54" s="111"/>
      <c r="AF54" s="112"/>
    </row>
    <row r="55" spans="1:32" ht="13.2" thickTop="1" thickBot="1" x14ac:dyDescent="0.3">
      <c r="A55" s="107"/>
      <c r="B55" s="108"/>
      <c r="C55" s="108"/>
      <c r="D55" s="385" t="s">
        <v>101</v>
      </c>
      <c r="E55" s="385"/>
      <c r="F55" s="164">
        <f>SUM(F15:F54)</f>
        <v>0</v>
      </c>
      <c r="G55" s="108"/>
      <c r="H55" s="109"/>
      <c r="I55" s="107"/>
      <c r="J55" s="108"/>
      <c r="K55" s="108"/>
      <c r="L55" s="385" t="s">
        <v>102</v>
      </c>
      <c r="M55" s="385"/>
      <c r="N55" s="164">
        <f>SUM(N15:N54)</f>
        <v>0</v>
      </c>
      <c r="O55" s="108"/>
      <c r="P55" s="109"/>
      <c r="Q55" s="107"/>
      <c r="R55" s="108"/>
      <c r="S55" s="108"/>
      <c r="T55" s="385" t="s">
        <v>124</v>
      </c>
      <c r="U55" s="385"/>
      <c r="V55" s="164">
        <f>SUM(V15:V54)</f>
        <v>0</v>
      </c>
      <c r="W55" s="108"/>
      <c r="X55" s="109"/>
      <c r="Y55" s="107"/>
      <c r="Z55" s="108"/>
      <c r="AA55" s="108"/>
      <c r="AB55" s="385" t="s">
        <v>103</v>
      </c>
      <c r="AC55" s="385"/>
      <c r="AD55" s="164">
        <f>SUM(AD15:AD54)</f>
        <v>0</v>
      </c>
      <c r="AE55" s="108"/>
      <c r="AF55" s="109"/>
    </row>
  </sheetData>
  <sheetProtection algorithmName="SHA-512" hashValue="Et0S4BGG6TjqzdI472tKavCqkRvF/XocEb5tgf6L7kmCGU3YOUmVgxPpqqucYpUhLLYgVv38wHIPsObV7WCj0g==" saltValue="swCt0kbaaW5maPFigyddVg==" spinCount="100000" sheet="1" objects="1" scenarios="1" selectLockedCells="1"/>
  <mergeCells count="232">
    <mergeCell ref="A1:B1"/>
    <mergeCell ref="I1:J1"/>
    <mergeCell ref="Q1:R1"/>
    <mergeCell ref="Y1:Z1"/>
    <mergeCell ref="A3:B3"/>
    <mergeCell ref="C3:D3"/>
    <mergeCell ref="E3:F3"/>
    <mergeCell ref="G3:H3"/>
    <mergeCell ref="I3:J3"/>
    <mergeCell ref="K3:L3"/>
    <mergeCell ref="Y3:Z3"/>
    <mergeCell ref="AA3:AB3"/>
    <mergeCell ref="AC3:AD3"/>
    <mergeCell ref="AE3:AF3"/>
    <mergeCell ref="A4:B4"/>
    <mergeCell ref="C4:D4"/>
    <mergeCell ref="E4:F4"/>
    <mergeCell ref="G4:H4"/>
    <mergeCell ref="I4:J4"/>
    <mergeCell ref="K4:L4"/>
    <mergeCell ref="M3:N3"/>
    <mergeCell ref="O3:P3"/>
    <mergeCell ref="Q3:R3"/>
    <mergeCell ref="S3:T3"/>
    <mergeCell ref="U3:V3"/>
    <mergeCell ref="W3:X3"/>
    <mergeCell ref="AE4:AF4"/>
    <mergeCell ref="S4:T4"/>
    <mergeCell ref="U4:V4"/>
    <mergeCell ref="W4:X4"/>
    <mergeCell ref="A6:B6"/>
    <mergeCell ref="C6:D6"/>
    <mergeCell ref="E6:F6"/>
    <mergeCell ref="I6:J6"/>
    <mergeCell ref="K6:L6"/>
    <mergeCell ref="M6:N6"/>
    <mergeCell ref="M4:N4"/>
    <mergeCell ref="O4:P4"/>
    <mergeCell ref="Q4:R4"/>
    <mergeCell ref="Q6:R6"/>
    <mergeCell ref="S6:T6"/>
    <mergeCell ref="U6:V6"/>
    <mergeCell ref="Y6:Z6"/>
    <mergeCell ref="AA6:AB6"/>
    <mergeCell ref="AC6:AD6"/>
    <mergeCell ref="Y4:Z4"/>
    <mergeCell ref="AA4:AB4"/>
    <mergeCell ref="AC4:AD4"/>
    <mergeCell ref="C10:E10"/>
    <mergeCell ref="K10:M10"/>
    <mergeCell ref="S10:U10"/>
    <mergeCell ref="AA10:AC10"/>
    <mergeCell ref="C11:E11"/>
    <mergeCell ref="K11:M11"/>
    <mergeCell ref="C8:E8"/>
    <mergeCell ref="K8:M8"/>
    <mergeCell ref="S8:U8"/>
    <mergeCell ref="AA8:AC8"/>
    <mergeCell ref="C9:E9"/>
    <mergeCell ref="K9:M9"/>
    <mergeCell ref="D15:E15"/>
    <mergeCell ref="L15:M15"/>
    <mergeCell ref="T15:U15"/>
    <mergeCell ref="AB15:AC15"/>
    <mergeCell ref="L16:M16"/>
    <mergeCell ref="T16:U16"/>
    <mergeCell ref="AB16:AC16"/>
    <mergeCell ref="C12:E12"/>
    <mergeCell ref="K12:M12"/>
    <mergeCell ref="S12:U12"/>
    <mergeCell ref="AA12:AC12"/>
    <mergeCell ref="D14:E14"/>
    <mergeCell ref="L14:M14"/>
    <mergeCell ref="T14:U14"/>
    <mergeCell ref="AB14:AC14"/>
    <mergeCell ref="D16:E16"/>
    <mergeCell ref="D19:E19"/>
    <mergeCell ref="L19:M19"/>
    <mergeCell ref="T19:U19"/>
    <mergeCell ref="AB19:AC19"/>
    <mergeCell ref="D20:E20"/>
    <mergeCell ref="L20:M20"/>
    <mergeCell ref="T20:U20"/>
    <mergeCell ref="AB20:AC20"/>
    <mergeCell ref="L17:M17"/>
    <mergeCell ref="T17:U17"/>
    <mergeCell ref="AB17:AC17"/>
    <mergeCell ref="D18:E18"/>
    <mergeCell ref="L18:M18"/>
    <mergeCell ref="T18:U18"/>
    <mergeCell ref="AB18:AC18"/>
    <mergeCell ref="D17:E17"/>
    <mergeCell ref="D23:E23"/>
    <mergeCell ref="L23:M23"/>
    <mergeCell ref="T23:U23"/>
    <mergeCell ref="AB23:AC23"/>
    <mergeCell ref="D24:E24"/>
    <mergeCell ref="L24:M24"/>
    <mergeCell ref="T24:U24"/>
    <mergeCell ref="AB24:AC24"/>
    <mergeCell ref="D21:E21"/>
    <mergeCell ref="L21:M21"/>
    <mergeCell ref="T21:U21"/>
    <mergeCell ref="AB21:AC21"/>
    <mergeCell ref="D22:E22"/>
    <mergeCell ref="L22:M22"/>
    <mergeCell ref="T22:U22"/>
    <mergeCell ref="AB22:AC22"/>
    <mergeCell ref="D27:E27"/>
    <mergeCell ref="L27:M27"/>
    <mergeCell ref="T27:U27"/>
    <mergeCell ref="AB27:AC27"/>
    <mergeCell ref="D28:E28"/>
    <mergeCell ref="L28:M28"/>
    <mergeCell ref="T28:U28"/>
    <mergeCell ref="AB28:AC28"/>
    <mergeCell ref="D25:E25"/>
    <mergeCell ref="L25:M25"/>
    <mergeCell ref="T25:U25"/>
    <mergeCell ref="AB25:AC25"/>
    <mergeCell ref="D26:E26"/>
    <mergeCell ref="L26:M26"/>
    <mergeCell ref="T26:U26"/>
    <mergeCell ref="AB26:AC26"/>
    <mergeCell ref="D31:E31"/>
    <mergeCell ref="L31:M31"/>
    <mergeCell ref="T31:U31"/>
    <mergeCell ref="AB31:AC31"/>
    <mergeCell ref="D32:E32"/>
    <mergeCell ref="L32:M32"/>
    <mergeCell ref="T32:U32"/>
    <mergeCell ref="AB32:AC32"/>
    <mergeCell ref="D29:E29"/>
    <mergeCell ref="L29:M29"/>
    <mergeCell ref="T29:U29"/>
    <mergeCell ref="AB29:AC29"/>
    <mergeCell ref="D30:E30"/>
    <mergeCell ref="L30:M30"/>
    <mergeCell ref="T30:U30"/>
    <mergeCell ref="AB30:AC30"/>
    <mergeCell ref="D35:E35"/>
    <mergeCell ref="L35:M35"/>
    <mergeCell ref="T35:U35"/>
    <mergeCell ref="AB35:AC35"/>
    <mergeCell ref="D36:E36"/>
    <mergeCell ref="L36:M36"/>
    <mergeCell ref="T36:U36"/>
    <mergeCell ref="AB36:AC36"/>
    <mergeCell ref="D33:E33"/>
    <mergeCell ref="L33:M33"/>
    <mergeCell ref="T33:U33"/>
    <mergeCell ref="AB33:AC33"/>
    <mergeCell ref="D34:E34"/>
    <mergeCell ref="L34:M34"/>
    <mergeCell ref="T34:U34"/>
    <mergeCell ref="AB34:AC34"/>
    <mergeCell ref="D39:E39"/>
    <mergeCell ref="L39:M39"/>
    <mergeCell ref="T39:U39"/>
    <mergeCell ref="AB39:AC39"/>
    <mergeCell ref="D40:E40"/>
    <mergeCell ref="L40:M40"/>
    <mergeCell ref="T40:U40"/>
    <mergeCell ref="AB40:AC40"/>
    <mergeCell ref="D37:E37"/>
    <mergeCell ref="L37:M37"/>
    <mergeCell ref="T37:U37"/>
    <mergeCell ref="AB37:AC37"/>
    <mergeCell ref="D38:E38"/>
    <mergeCell ref="L38:M38"/>
    <mergeCell ref="T38:U38"/>
    <mergeCell ref="AB38:AC38"/>
    <mergeCell ref="D43:E43"/>
    <mergeCell ref="L43:M43"/>
    <mergeCell ref="T43:U43"/>
    <mergeCell ref="AB43:AC43"/>
    <mergeCell ref="D44:E44"/>
    <mergeCell ref="L44:M44"/>
    <mergeCell ref="T44:U44"/>
    <mergeCell ref="AB44:AC44"/>
    <mergeCell ref="D41:E41"/>
    <mergeCell ref="L41:M41"/>
    <mergeCell ref="T41:U41"/>
    <mergeCell ref="AB41:AC41"/>
    <mergeCell ref="D42:E42"/>
    <mergeCell ref="L42:M42"/>
    <mergeCell ref="T42:U42"/>
    <mergeCell ref="AB42:AC42"/>
    <mergeCell ref="D47:E47"/>
    <mergeCell ref="L47:M47"/>
    <mergeCell ref="T47:U47"/>
    <mergeCell ref="AB47:AC47"/>
    <mergeCell ref="D48:E48"/>
    <mergeCell ref="L48:M48"/>
    <mergeCell ref="T48:U48"/>
    <mergeCell ref="AB48:AC48"/>
    <mergeCell ref="D45:E45"/>
    <mergeCell ref="L45:M45"/>
    <mergeCell ref="T45:U45"/>
    <mergeCell ref="AB45:AC45"/>
    <mergeCell ref="D46:E46"/>
    <mergeCell ref="L46:M46"/>
    <mergeCell ref="T46:U46"/>
    <mergeCell ref="AB46:AC46"/>
    <mergeCell ref="D51:E51"/>
    <mergeCell ref="L51:M51"/>
    <mergeCell ref="T51:U51"/>
    <mergeCell ref="AB51:AC51"/>
    <mergeCell ref="D52:E52"/>
    <mergeCell ref="L52:M52"/>
    <mergeCell ref="T52:U52"/>
    <mergeCell ref="AB52:AC52"/>
    <mergeCell ref="D49:E49"/>
    <mergeCell ref="L49:M49"/>
    <mergeCell ref="T49:U49"/>
    <mergeCell ref="AB49:AC49"/>
    <mergeCell ref="D50:E50"/>
    <mergeCell ref="L50:M50"/>
    <mergeCell ref="T50:U50"/>
    <mergeCell ref="AB50:AC50"/>
    <mergeCell ref="D55:E55"/>
    <mergeCell ref="L55:M55"/>
    <mergeCell ref="T55:U55"/>
    <mergeCell ref="AB55:AC55"/>
    <mergeCell ref="D53:E53"/>
    <mergeCell ref="L53:M53"/>
    <mergeCell ref="T53:U53"/>
    <mergeCell ref="AB53:AC53"/>
    <mergeCell ref="D54:E54"/>
    <mergeCell ref="L54:M54"/>
    <mergeCell ref="T54:U54"/>
    <mergeCell ref="AB54:AC5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F55"/>
  <sheetViews>
    <sheetView showWhiteSpace="0" zoomScaleNormal="100" zoomScaleSheetLayoutView="100" workbookViewId="0">
      <selection activeCell="L21" sqref="L21:M21"/>
    </sheetView>
  </sheetViews>
  <sheetFormatPr defaultColWidth="9.109375" defaultRowHeight="12" x14ac:dyDescent="0.25"/>
  <cols>
    <col min="1" max="1" width="7.88671875" style="14" customWidth="1"/>
    <col min="2" max="3" width="11.6640625" style="14" customWidth="1"/>
    <col min="4" max="4" width="14" style="14" customWidth="1"/>
    <col min="5" max="5" width="11.6640625" style="14" customWidth="1"/>
    <col min="6" max="6" width="12.44140625" style="14" customWidth="1"/>
    <col min="7" max="7" width="10.88671875" style="14" customWidth="1"/>
    <col min="8" max="8" width="9.109375" style="14"/>
    <col min="9" max="9" width="7.88671875" style="14" customWidth="1"/>
    <col min="10" max="11" width="11.6640625" style="14" customWidth="1"/>
    <col min="12" max="12" width="14" style="14" customWidth="1"/>
    <col min="13" max="13" width="11.6640625" style="14" customWidth="1"/>
    <col min="14" max="14" width="12.44140625" style="14" customWidth="1"/>
    <col min="15" max="15" width="10.88671875" style="14" customWidth="1"/>
    <col min="16" max="16" width="9.109375" style="14"/>
    <col min="17" max="17" width="7.88671875" style="14" customWidth="1"/>
    <col min="18" max="19" width="11.6640625" style="14" customWidth="1"/>
    <col min="20" max="20" width="14" style="14" customWidth="1"/>
    <col min="21" max="21" width="11.6640625" style="14" customWidth="1"/>
    <col min="22" max="22" width="12.44140625" style="14" customWidth="1"/>
    <col min="23" max="23" width="10.88671875" style="14" customWidth="1"/>
    <col min="24" max="24" width="9.109375" style="14"/>
    <col min="25" max="25" width="7.88671875" style="14" customWidth="1"/>
    <col min="26" max="27" width="11.6640625" style="14" customWidth="1"/>
    <col min="28" max="28" width="13.44140625" style="14" customWidth="1"/>
    <col min="29" max="29" width="11.6640625" style="14" customWidth="1"/>
    <col min="30" max="30" width="12.44140625" style="14" customWidth="1"/>
    <col min="31" max="31" width="10.88671875" style="14" customWidth="1"/>
    <col min="32" max="16384" width="9.109375" style="14"/>
  </cols>
  <sheetData>
    <row r="1" spans="1:32" x14ac:dyDescent="0.25">
      <c r="A1" s="366" t="s">
        <v>47</v>
      </c>
      <c r="B1" s="367"/>
      <c r="C1" s="95"/>
      <c r="D1" s="95"/>
      <c r="E1" s="95"/>
      <c r="F1" s="95"/>
      <c r="G1" s="95"/>
      <c r="H1" s="96"/>
      <c r="I1" s="366" t="s">
        <v>48</v>
      </c>
      <c r="J1" s="367"/>
      <c r="K1" s="95"/>
      <c r="L1" s="95"/>
      <c r="M1" s="95"/>
      <c r="N1" s="95"/>
      <c r="O1" s="95"/>
      <c r="P1" s="96"/>
      <c r="Q1" s="389" t="s">
        <v>49</v>
      </c>
      <c r="R1" s="390"/>
      <c r="S1" s="95"/>
      <c r="T1" s="95"/>
      <c r="U1" s="95"/>
      <c r="V1" s="95"/>
      <c r="W1" s="95"/>
      <c r="X1" s="96"/>
      <c r="Y1" s="366" t="s">
        <v>50</v>
      </c>
      <c r="Z1" s="367"/>
      <c r="AA1" s="95"/>
      <c r="AB1" s="95"/>
      <c r="AC1" s="95"/>
      <c r="AD1" s="95"/>
      <c r="AE1" s="95"/>
      <c r="AF1" s="96"/>
    </row>
    <row r="2" spans="1:32" x14ac:dyDescent="0.25">
      <c r="A2" s="97"/>
      <c r="B2" s="15"/>
      <c r="C2" s="16"/>
      <c r="D2" s="16"/>
      <c r="E2" s="16"/>
      <c r="F2" s="16"/>
      <c r="G2" s="16"/>
      <c r="H2" s="98"/>
      <c r="I2" s="97"/>
      <c r="J2" s="15"/>
      <c r="K2" s="16"/>
      <c r="L2" s="16"/>
      <c r="M2" s="16"/>
      <c r="N2" s="16"/>
      <c r="O2" s="16"/>
      <c r="P2" s="98"/>
      <c r="Q2" s="97"/>
      <c r="R2" s="15"/>
      <c r="S2" s="16"/>
      <c r="T2" s="16"/>
      <c r="U2" s="16"/>
      <c r="V2" s="16"/>
      <c r="W2" s="16"/>
      <c r="X2" s="98"/>
      <c r="Y2" s="97"/>
      <c r="Z2" s="15"/>
      <c r="AA2" s="16"/>
      <c r="AB2" s="16"/>
      <c r="AC2" s="16"/>
      <c r="AD2" s="16"/>
      <c r="AE2" s="16"/>
      <c r="AF2" s="98"/>
    </row>
    <row r="3" spans="1:32" ht="15" customHeight="1" x14ac:dyDescent="0.25">
      <c r="A3" s="368" t="s">
        <v>95</v>
      </c>
      <c r="B3" s="369"/>
      <c r="C3" s="370">
        <f>'Step 2 - Quarterly Summary'!$C$4</f>
        <v>0</v>
      </c>
      <c r="D3" s="370"/>
      <c r="E3" s="371" t="s">
        <v>96</v>
      </c>
      <c r="F3" s="371"/>
      <c r="G3" s="370">
        <f>'Step 2 - Quarterly Summary'!$H$4</f>
        <v>0</v>
      </c>
      <c r="H3" s="372"/>
      <c r="I3" s="368" t="s">
        <v>95</v>
      </c>
      <c r="J3" s="369"/>
      <c r="K3" s="370">
        <f>'Step 2 - Quarterly Summary'!$C$4</f>
        <v>0</v>
      </c>
      <c r="L3" s="370"/>
      <c r="M3" s="371" t="s">
        <v>96</v>
      </c>
      <c r="N3" s="371"/>
      <c r="O3" s="370">
        <f>'Step 2 - Quarterly Summary'!$H$4</f>
        <v>0</v>
      </c>
      <c r="P3" s="372"/>
      <c r="Q3" s="368" t="s">
        <v>95</v>
      </c>
      <c r="R3" s="369"/>
      <c r="S3" s="370">
        <f>'Step 2 - Quarterly Summary'!$C$4</f>
        <v>0</v>
      </c>
      <c r="T3" s="370"/>
      <c r="U3" s="369" t="str">
        <f>'Step 2 - Quarterly Summary'!$F$4</f>
        <v>Program Number:</v>
      </c>
      <c r="V3" s="369"/>
      <c r="W3" s="370">
        <f>'Step 2 - Quarterly Summary'!$H$4</f>
        <v>0</v>
      </c>
      <c r="X3" s="372"/>
      <c r="Y3" s="368" t="s">
        <v>95</v>
      </c>
      <c r="Z3" s="369"/>
      <c r="AA3" s="370">
        <f>'Step 2 - Quarterly Summary'!$C$4</f>
        <v>0</v>
      </c>
      <c r="AB3" s="370"/>
      <c r="AC3" s="371" t="s">
        <v>96</v>
      </c>
      <c r="AD3" s="371"/>
      <c r="AE3" s="370">
        <f>'Step 2 - Quarterly Summary'!$H$4</f>
        <v>0</v>
      </c>
      <c r="AF3" s="372"/>
    </row>
    <row r="4" spans="1:32" ht="12.75" customHeight="1" x14ac:dyDescent="0.25">
      <c r="A4" s="373" t="s">
        <v>31</v>
      </c>
      <c r="B4" s="374"/>
      <c r="C4" s="375">
        <f>'Step 2 - Quarterly Summary'!$C$5</f>
        <v>0</v>
      </c>
      <c r="D4" s="375"/>
      <c r="E4" s="369" t="s">
        <v>15</v>
      </c>
      <c r="F4" s="369"/>
      <c r="G4" s="375">
        <f>'Step 2 - Quarterly Summary'!$H$5</f>
        <v>0</v>
      </c>
      <c r="H4" s="376"/>
      <c r="I4" s="373" t="s">
        <v>31</v>
      </c>
      <c r="J4" s="374"/>
      <c r="K4" s="375">
        <f>'Step 2 - Quarterly Summary'!$C$5</f>
        <v>0</v>
      </c>
      <c r="L4" s="375"/>
      <c r="M4" s="369" t="s">
        <v>15</v>
      </c>
      <c r="N4" s="369"/>
      <c r="O4" s="375">
        <f>'Step 2 - Quarterly Summary'!$H$5</f>
        <v>0</v>
      </c>
      <c r="P4" s="376"/>
      <c r="Q4" s="373" t="s">
        <v>31</v>
      </c>
      <c r="R4" s="374"/>
      <c r="S4" s="375">
        <f>'Step 2 - Quarterly Summary'!$C$5</f>
        <v>0</v>
      </c>
      <c r="T4" s="375"/>
      <c r="U4" s="369" t="s">
        <v>15</v>
      </c>
      <c r="V4" s="369"/>
      <c r="W4" s="375">
        <f>'Step 2 - Quarterly Summary'!$H$5</f>
        <v>0</v>
      </c>
      <c r="X4" s="376"/>
      <c r="Y4" s="373" t="s">
        <v>31</v>
      </c>
      <c r="Z4" s="374"/>
      <c r="AA4" s="375">
        <f>'Step 2 - Quarterly Summary'!$C$5</f>
        <v>0</v>
      </c>
      <c r="AB4" s="375"/>
      <c r="AC4" s="369" t="s">
        <v>15</v>
      </c>
      <c r="AD4" s="369"/>
      <c r="AE4" s="375">
        <f>'Step 2 - Quarterly Summary'!$H$5</f>
        <v>0</v>
      </c>
      <c r="AF4" s="376"/>
    </row>
    <row r="5" spans="1:32" x14ac:dyDescent="0.25">
      <c r="A5" s="99"/>
      <c r="B5" s="16"/>
      <c r="C5" s="16"/>
      <c r="D5" s="16"/>
      <c r="E5" s="132"/>
      <c r="F5" s="17"/>
      <c r="G5" s="18"/>
      <c r="H5" s="98"/>
      <c r="I5" s="99"/>
      <c r="J5" s="16"/>
      <c r="K5" s="16"/>
      <c r="L5" s="16"/>
      <c r="M5" s="132"/>
      <c r="N5" s="17"/>
      <c r="O5" s="18"/>
      <c r="P5" s="98"/>
      <c r="Q5" s="99"/>
      <c r="R5" s="16"/>
      <c r="S5" s="16"/>
      <c r="T5" s="16"/>
      <c r="U5" s="132"/>
      <c r="V5" s="17"/>
      <c r="W5" s="18"/>
      <c r="X5" s="98"/>
      <c r="Y5" s="99"/>
      <c r="Z5" s="16"/>
      <c r="AA5" s="16"/>
      <c r="AB5" s="16"/>
      <c r="AC5" s="132"/>
      <c r="AD5" s="17"/>
      <c r="AE5" s="18"/>
      <c r="AF5" s="98"/>
    </row>
    <row r="6" spans="1:32" x14ac:dyDescent="0.25">
      <c r="A6" s="368" t="s">
        <v>11</v>
      </c>
      <c r="B6" s="369"/>
      <c r="C6" s="370" t="str">
        <f>'Step 2 - Quarterly Summary'!$B$15</f>
        <v>1st Qtr. Expense Reimbursement</v>
      </c>
      <c r="D6" s="370"/>
      <c r="E6" s="369" t="s">
        <v>12</v>
      </c>
      <c r="F6" s="369"/>
      <c r="G6" s="154">
        <f>'Step 2 - Quarterly Summary'!$H$4</f>
        <v>0</v>
      </c>
      <c r="H6" s="163">
        <f>'Step 2 - Quarterly Summary'!$A$15</f>
        <v>0</v>
      </c>
      <c r="I6" s="368" t="s">
        <v>11</v>
      </c>
      <c r="J6" s="369"/>
      <c r="K6" s="370" t="str">
        <f>'Step 2 - Quarterly Summary'!$K$15</f>
        <v xml:space="preserve"> 2nd Qtr. Expense Reimbursement</v>
      </c>
      <c r="L6" s="370"/>
      <c r="M6" s="369" t="s">
        <v>12</v>
      </c>
      <c r="N6" s="369"/>
      <c r="O6" s="154">
        <f>'Step 2 - Quarterly Summary'!$H$4</f>
        <v>0</v>
      </c>
      <c r="P6" s="163">
        <f>H6</f>
        <v>0</v>
      </c>
      <c r="Q6" s="368" t="s">
        <v>11</v>
      </c>
      <c r="R6" s="369"/>
      <c r="S6" s="370" t="str">
        <f>'Step 2 - Quarterly Summary'!$T$15</f>
        <v xml:space="preserve"> 3rd Qtr. Expense Reimbursement</v>
      </c>
      <c r="T6" s="370"/>
      <c r="U6" s="369" t="s">
        <v>12</v>
      </c>
      <c r="V6" s="369"/>
      <c r="W6" s="154">
        <f>'Step 2 - Quarterly Summary'!$H$4</f>
        <v>0</v>
      </c>
      <c r="X6" s="163">
        <f>H6</f>
        <v>0</v>
      </c>
      <c r="Y6" s="368" t="s">
        <v>11</v>
      </c>
      <c r="Z6" s="369"/>
      <c r="AA6" s="370" t="str">
        <f>'Step 2 - Quarterly Summary'!$AC$15</f>
        <v xml:space="preserve"> 4th Qtr. Expense Reimbursement</v>
      </c>
      <c r="AB6" s="370"/>
      <c r="AC6" s="369" t="s">
        <v>12</v>
      </c>
      <c r="AD6" s="369"/>
      <c r="AE6" s="154">
        <f>'Step 2 - Quarterly Summary'!$H$4</f>
        <v>0</v>
      </c>
      <c r="AF6" s="163">
        <f>H6</f>
        <v>0</v>
      </c>
    </row>
    <row r="7" spans="1:32" ht="12.6" thickBot="1" x14ac:dyDescent="0.3">
      <c r="A7" s="133"/>
      <c r="B7" s="132"/>
      <c r="C7" s="15"/>
      <c r="D7" s="15"/>
      <c r="E7" s="132"/>
      <c r="F7" s="132"/>
      <c r="G7" s="17"/>
      <c r="H7" s="101"/>
      <c r="I7" s="133"/>
      <c r="J7" s="132"/>
      <c r="K7" s="15"/>
      <c r="L7" s="15"/>
      <c r="M7" s="132"/>
      <c r="N7" s="132"/>
      <c r="O7" s="17"/>
      <c r="P7" s="101"/>
      <c r="Q7" s="133"/>
      <c r="R7" s="132"/>
      <c r="S7" s="15"/>
      <c r="T7" s="15"/>
      <c r="U7" s="132"/>
      <c r="V7" s="132"/>
      <c r="W7" s="17"/>
      <c r="X7" s="101"/>
      <c r="Y7" s="133"/>
      <c r="Z7" s="132"/>
      <c r="AA7" s="15"/>
      <c r="AB7" s="15"/>
      <c r="AC7" s="132"/>
      <c r="AD7" s="132"/>
      <c r="AE7" s="17"/>
      <c r="AF7" s="101"/>
    </row>
    <row r="8" spans="1:32" ht="15" customHeight="1" x14ac:dyDescent="0.25">
      <c r="A8" s="133"/>
      <c r="B8" s="132"/>
      <c r="C8" s="377" t="s">
        <v>213</v>
      </c>
      <c r="D8" s="378"/>
      <c r="E8" s="378"/>
      <c r="F8" s="155">
        <f>'Step 2 - Quarterly Summary'!$D$15</f>
        <v>0</v>
      </c>
      <c r="G8" s="17"/>
      <c r="H8" s="101"/>
      <c r="I8" s="133"/>
      <c r="J8" s="132"/>
      <c r="K8" s="377" t="s">
        <v>215</v>
      </c>
      <c r="L8" s="378"/>
      <c r="M8" s="378"/>
      <c r="N8" s="155">
        <f>'Step 2 - Quarterly Summary'!$M$15</f>
        <v>0</v>
      </c>
      <c r="O8" s="17"/>
      <c r="P8" s="101"/>
      <c r="Q8" s="133"/>
      <c r="R8" s="132"/>
      <c r="S8" s="377" t="s">
        <v>217</v>
      </c>
      <c r="T8" s="378"/>
      <c r="U8" s="378"/>
      <c r="V8" s="155">
        <f>'Step 2 - Quarterly Summary'!$V$15</f>
        <v>0</v>
      </c>
      <c r="W8" s="17"/>
      <c r="X8" s="101"/>
      <c r="Y8" s="133"/>
      <c r="Z8" s="132"/>
      <c r="AA8" s="377" t="s">
        <v>219</v>
      </c>
      <c r="AB8" s="378"/>
      <c r="AC8" s="378"/>
      <c r="AD8" s="155">
        <f>'Step 2 - Quarterly Summary'!$AE$15</f>
        <v>0</v>
      </c>
      <c r="AE8" s="17"/>
      <c r="AF8" s="101"/>
    </row>
    <row r="9" spans="1:32" x14ac:dyDescent="0.25">
      <c r="A9" s="133"/>
      <c r="B9" s="132"/>
      <c r="C9" s="386"/>
      <c r="D9" s="387"/>
      <c r="E9" s="387"/>
      <c r="F9" s="158"/>
      <c r="G9" s="17"/>
      <c r="H9" s="101"/>
      <c r="I9" s="133"/>
      <c r="J9" s="132"/>
      <c r="K9" s="386"/>
      <c r="L9" s="387"/>
      <c r="M9" s="387"/>
      <c r="N9" s="158"/>
      <c r="O9" s="17"/>
      <c r="P9" s="101"/>
      <c r="Q9" s="133"/>
      <c r="R9" s="132"/>
      <c r="S9" s="165"/>
      <c r="T9" s="157"/>
      <c r="U9" s="157"/>
      <c r="V9" s="158"/>
      <c r="W9" s="17"/>
      <c r="X9" s="101"/>
      <c r="Y9" s="133"/>
      <c r="Z9" s="132"/>
      <c r="AA9" s="165"/>
      <c r="AB9" s="157"/>
      <c r="AC9" s="157"/>
      <c r="AD9" s="158"/>
      <c r="AE9" s="17"/>
      <c r="AF9" s="101"/>
    </row>
    <row r="10" spans="1:32" ht="15" customHeight="1" x14ac:dyDescent="0.25">
      <c r="A10" s="133"/>
      <c r="B10" s="132"/>
      <c r="C10" s="379" t="s">
        <v>214</v>
      </c>
      <c r="D10" s="380"/>
      <c r="E10" s="380"/>
      <c r="F10" s="158">
        <f>$F$55</f>
        <v>0</v>
      </c>
      <c r="G10" s="17"/>
      <c r="H10" s="101"/>
      <c r="I10" s="133"/>
      <c r="J10" s="132"/>
      <c r="K10" s="379" t="s">
        <v>216</v>
      </c>
      <c r="L10" s="380"/>
      <c r="M10" s="380"/>
      <c r="N10" s="158">
        <f>$N$55</f>
        <v>0</v>
      </c>
      <c r="O10" s="17"/>
      <c r="P10" s="101"/>
      <c r="Q10" s="133"/>
      <c r="R10" s="132"/>
      <c r="S10" s="379" t="s">
        <v>218</v>
      </c>
      <c r="T10" s="380"/>
      <c r="U10" s="380"/>
      <c r="V10" s="158">
        <f>$V$55</f>
        <v>0</v>
      </c>
      <c r="W10" s="17"/>
      <c r="X10" s="101"/>
      <c r="Y10" s="133"/>
      <c r="Z10" s="132"/>
      <c r="AA10" s="379" t="s">
        <v>220</v>
      </c>
      <c r="AB10" s="380"/>
      <c r="AC10" s="380"/>
      <c r="AD10" s="158">
        <f>$AD$55</f>
        <v>0</v>
      </c>
      <c r="AE10" s="17"/>
      <c r="AF10" s="101"/>
    </row>
    <row r="11" spans="1:32" x14ac:dyDescent="0.25">
      <c r="A11" s="133"/>
      <c r="B11" s="132"/>
      <c r="C11" s="386"/>
      <c r="D11" s="387"/>
      <c r="E11" s="387"/>
      <c r="F11" s="158"/>
      <c r="G11" s="17"/>
      <c r="H11" s="101"/>
      <c r="I11" s="133"/>
      <c r="J11" s="132"/>
      <c r="K11" s="386"/>
      <c r="L11" s="387"/>
      <c r="M11" s="387"/>
      <c r="N11" s="158"/>
      <c r="O11" s="17"/>
      <c r="P11" s="101"/>
      <c r="Q11" s="133"/>
      <c r="R11" s="132"/>
      <c r="S11" s="165"/>
      <c r="T11" s="157"/>
      <c r="U11" s="157"/>
      <c r="V11" s="158"/>
      <c r="W11" s="17"/>
      <c r="X11" s="101"/>
      <c r="Y11" s="133"/>
      <c r="Z11" s="132"/>
      <c r="AA11" s="165"/>
      <c r="AB11" s="157"/>
      <c r="AC11" s="157"/>
      <c r="AD11" s="158"/>
      <c r="AE11" s="17"/>
      <c r="AF11" s="101"/>
    </row>
    <row r="12" spans="1:32" ht="15.75" customHeight="1" thickBot="1" x14ac:dyDescent="0.3">
      <c r="A12" s="133"/>
      <c r="B12" s="132"/>
      <c r="C12" s="382" t="s">
        <v>161</v>
      </c>
      <c r="D12" s="335"/>
      <c r="E12" s="335"/>
      <c r="F12" s="161">
        <f>SUM(F10-F8)</f>
        <v>0</v>
      </c>
      <c r="G12" s="17"/>
      <c r="H12" s="101"/>
      <c r="I12" s="133"/>
      <c r="J12" s="132"/>
      <c r="K12" s="382" t="s">
        <v>161</v>
      </c>
      <c r="L12" s="335"/>
      <c r="M12" s="335"/>
      <c r="N12" s="161">
        <f>SUM(N10-N8)</f>
        <v>0</v>
      </c>
      <c r="O12" s="17"/>
      <c r="P12" s="101"/>
      <c r="Q12" s="133"/>
      <c r="R12" s="132"/>
      <c r="S12" s="382" t="s">
        <v>161</v>
      </c>
      <c r="T12" s="335"/>
      <c r="U12" s="335"/>
      <c r="V12" s="161">
        <f>SUM(V10-V8)</f>
        <v>0</v>
      </c>
      <c r="W12" s="17"/>
      <c r="X12" s="101"/>
      <c r="Y12" s="133"/>
      <c r="Z12" s="132"/>
      <c r="AA12" s="382" t="s">
        <v>161</v>
      </c>
      <c r="AB12" s="335"/>
      <c r="AC12" s="335"/>
      <c r="AD12" s="161">
        <f>SUM(AD10-AD8)</f>
        <v>0</v>
      </c>
      <c r="AE12" s="17"/>
      <c r="AF12" s="101"/>
    </row>
    <row r="13" spans="1:32" x14ac:dyDescent="0.25">
      <c r="A13" s="99"/>
      <c r="B13" s="16"/>
      <c r="C13" s="16"/>
      <c r="D13" s="16"/>
      <c r="E13" s="16"/>
      <c r="F13" s="16"/>
      <c r="G13" s="16"/>
      <c r="H13" s="98"/>
      <c r="I13" s="99"/>
      <c r="J13" s="16"/>
      <c r="K13" s="16"/>
      <c r="L13" s="16"/>
      <c r="M13" s="16"/>
      <c r="N13" s="16"/>
      <c r="O13" s="16"/>
      <c r="P13" s="98"/>
      <c r="Q13" s="99"/>
      <c r="R13" s="16"/>
      <c r="S13" s="16"/>
      <c r="T13" s="16"/>
      <c r="U13" s="16"/>
      <c r="V13" s="16"/>
      <c r="W13" s="16"/>
      <c r="X13" s="98"/>
      <c r="Y13" s="99"/>
      <c r="Z13" s="16"/>
      <c r="AA13" s="16"/>
      <c r="AB13" s="16"/>
      <c r="AC13" s="16"/>
      <c r="AD13" s="16"/>
      <c r="AE13" s="16"/>
      <c r="AF13" s="98"/>
    </row>
    <row r="14" spans="1:32" s="19" customFormat="1" ht="12.6" thickBot="1" x14ac:dyDescent="0.3">
      <c r="A14" s="102"/>
      <c r="B14" s="162" t="s">
        <v>13</v>
      </c>
      <c r="C14" s="162" t="s">
        <v>94</v>
      </c>
      <c r="D14" s="383" t="s">
        <v>93</v>
      </c>
      <c r="E14" s="383"/>
      <c r="F14" s="162" t="s">
        <v>1</v>
      </c>
      <c r="G14" s="103"/>
      <c r="H14" s="104"/>
      <c r="I14" s="102"/>
      <c r="J14" s="162" t="s">
        <v>13</v>
      </c>
      <c r="K14" s="162" t="s">
        <v>94</v>
      </c>
      <c r="L14" s="383" t="s">
        <v>93</v>
      </c>
      <c r="M14" s="383"/>
      <c r="N14" s="162" t="s">
        <v>1</v>
      </c>
      <c r="O14" s="103"/>
      <c r="P14" s="104"/>
      <c r="Q14" s="102"/>
      <c r="R14" s="162" t="s">
        <v>13</v>
      </c>
      <c r="S14" s="162" t="s">
        <v>94</v>
      </c>
      <c r="T14" s="383" t="s">
        <v>93</v>
      </c>
      <c r="U14" s="383"/>
      <c r="V14" s="162" t="s">
        <v>1</v>
      </c>
      <c r="W14" s="103"/>
      <c r="X14" s="104"/>
      <c r="Y14" s="102"/>
      <c r="Z14" s="162" t="s">
        <v>13</v>
      </c>
      <c r="AA14" s="162" t="s">
        <v>94</v>
      </c>
      <c r="AB14" s="383" t="s">
        <v>93</v>
      </c>
      <c r="AC14" s="383"/>
      <c r="AD14" s="162" t="s">
        <v>1</v>
      </c>
      <c r="AE14" s="103"/>
      <c r="AF14" s="104"/>
    </row>
    <row r="15" spans="1:32" x14ac:dyDescent="0.25">
      <c r="A15" s="99"/>
      <c r="B15" s="105"/>
      <c r="C15" s="105"/>
      <c r="D15" s="381"/>
      <c r="E15" s="381"/>
      <c r="F15" s="106">
        <v>0</v>
      </c>
      <c r="G15" s="16"/>
      <c r="H15" s="98"/>
      <c r="I15" s="99"/>
      <c r="J15" s="105"/>
      <c r="K15" s="105"/>
      <c r="L15" s="381"/>
      <c r="M15" s="381"/>
      <c r="N15" s="106"/>
      <c r="O15" s="16"/>
      <c r="P15" s="98"/>
      <c r="Q15" s="99"/>
      <c r="R15" s="105"/>
      <c r="S15" s="105"/>
      <c r="T15" s="381"/>
      <c r="U15" s="381"/>
      <c r="V15" s="106"/>
      <c r="W15" s="16"/>
      <c r="X15" s="98"/>
      <c r="Y15" s="99"/>
      <c r="Z15" s="105"/>
      <c r="AA15" s="105"/>
      <c r="AB15" s="381"/>
      <c r="AC15" s="381"/>
      <c r="AD15" s="106"/>
      <c r="AE15" s="16"/>
      <c r="AF15" s="98"/>
    </row>
    <row r="16" spans="1:32" x14ac:dyDescent="0.25">
      <c r="A16" s="99"/>
      <c r="B16" s="105"/>
      <c r="C16" s="105"/>
      <c r="D16" s="381"/>
      <c r="E16" s="381"/>
      <c r="F16" s="106"/>
      <c r="G16" s="16"/>
      <c r="H16" s="98"/>
      <c r="I16" s="99"/>
      <c r="J16" s="105"/>
      <c r="K16" s="105"/>
      <c r="L16" s="381"/>
      <c r="M16" s="381"/>
      <c r="N16" s="106"/>
      <c r="O16" s="16"/>
      <c r="P16" s="98"/>
      <c r="Q16" s="99"/>
      <c r="R16" s="105"/>
      <c r="S16" s="105"/>
      <c r="T16" s="381"/>
      <c r="U16" s="381"/>
      <c r="V16" s="106"/>
      <c r="W16" s="16"/>
      <c r="X16" s="98"/>
      <c r="Y16" s="99"/>
      <c r="Z16" s="105"/>
      <c r="AA16" s="105"/>
      <c r="AB16" s="381"/>
      <c r="AC16" s="381"/>
      <c r="AD16" s="106"/>
      <c r="AE16" s="16"/>
      <c r="AF16" s="98"/>
    </row>
    <row r="17" spans="1:32" x14ac:dyDescent="0.25">
      <c r="A17" s="99"/>
      <c r="B17" s="105"/>
      <c r="C17" s="105"/>
      <c r="D17" s="381"/>
      <c r="E17" s="381"/>
      <c r="F17" s="106"/>
      <c r="G17" s="16"/>
      <c r="H17" s="98"/>
      <c r="I17" s="99"/>
      <c r="J17" s="105"/>
      <c r="K17" s="105"/>
      <c r="L17" s="381"/>
      <c r="M17" s="381"/>
      <c r="N17" s="106"/>
      <c r="O17" s="16"/>
      <c r="P17" s="98"/>
      <c r="Q17" s="99"/>
      <c r="R17" s="105"/>
      <c r="S17" s="105"/>
      <c r="T17" s="381"/>
      <c r="U17" s="381"/>
      <c r="V17" s="106"/>
      <c r="W17" s="16"/>
      <c r="X17" s="98"/>
      <c r="Y17" s="99"/>
      <c r="Z17" s="105"/>
      <c r="AA17" s="105"/>
      <c r="AB17" s="381"/>
      <c r="AC17" s="381"/>
      <c r="AD17" s="106"/>
      <c r="AE17" s="16"/>
      <c r="AF17" s="98"/>
    </row>
    <row r="18" spans="1:32" x14ac:dyDescent="0.25">
      <c r="A18" s="99"/>
      <c r="B18" s="105"/>
      <c r="C18" s="105"/>
      <c r="D18" s="381"/>
      <c r="E18" s="381"/>
      <c r="F18" s="106"/>
      <c r="G18" s="16"/>
      <c r="H18" s="98"/>
      <c r="I18" s="99"/>
      <c r="J18" s="105"/>
      <c r="K18" s="105"/>
      <c r="L18" s="381"/>
      <c r="M18" s="381"/>
      <c r="N18" s="106"/>
      <c r="O18" s="16"/>
      <c r="P18" s="98"/>
      <c r="Q18" s="99"/>
      <c r="R18" s="105"/>
      <c r="S18" s="105"/>
      <c r="T18" s="381"/>
      <c r="U18" s="381"/>
      <c r="V18" s="106"/>
      <c r="W18" s="16"/>
      <c r="X18" s="98"/>
      <c r="Y18" s="99"/>
      <c r="Z18" s="105"/>
      <c r="AA18" s="105"/>
      <c r="AB18" s="381"/>
      <c r="AC18" s="381"/>
      <c r="AD18" s="106"/>
      <c r="AE18" s="16"/>
      <c r="AF18" s="98"/>
    </row>
    <row r="19" spans="1:32" x14ac:dyDescent="0.25">
      <c r="A19" s="99"/>
      <c r="B19" s="105"/>
      <c r="C19" s="105"/>
      <c r="D19" s="381"/>
      <c r="E19" s="381"/>
      <c r="F19" s="106"/>
      <c r="G19" s="16"/>
      <c r="H19" s="98"/>
      <c r="I19" s="99"/>
      <c r="J19" s="105"/>
      <c r="K19" s="105"/>
      <c r="L19" s="381"/>
      <c r="M19" s="381"/>
      <c r="N19" s="106"/>
      <c r="O19" s="16"/>
      <c r="P19" s="98"/>
      <c r="Q19" s="99"/>
      <c r="R19" s="105"/>
      <c r="S19" s="105"/>
      <c r="T19" s="381"/>
      <c r="U19" s="381"/>
      <c r="V19" s="106"/>
      <c r="W19" s="16"/>
      <c r="X19" s="98"/>
      <c r="Y19" s="99"/>
      <c r="Z19" s="105"/>
      <c r="AA19" s="105"/>
      <c r="AB19" s="381"/>
      <c r="AC19" s="381"/>
      <c r="AD19" s="106"/>
      <c r="AE19" s="16"/>
      <c r="AF19" s="98"/>
    </row>
    <row r="20" spans="1:32" x14ac:dyDescent="0.25">
      <c r="A20" s="99"/>
      <c r="B20" s="105"/>
      <c r="C20" s="105"/>
      <c r="D20" s="381"/>
      <c r="E20" s="381"/>
      <c r="F20" s="106"/>
      <c r="G20" s="16"/>
      <c r="H20" s="98"/>
      <c r="I20" s="99"/>
      <c r="J20" s="105"/>
      <c r="K20" s="105"/>
      <c r="L20" s="381"/>
      <c r="M20" s="381"/>
      <c r="N20" s="106"/>
      <c r="O20" s="16"/>
      <c r="P20" s="98"/>
      <c r="Q20" s="99"/>
      <c r="R20" s="105"/>
      <c r="S20" s="105"/>
      <c r="T20" s="381"/>
      <c r="U20" s="381"/>
      <c r="V20" s="106"/>
      <c r="W20" s="16"/>
      <c r="X20" s="98"/>
      <c r="Y20" s="99"/>
      <c r="Z20" s="105"/>
      <c r="AA20" s="105"/>
      <c r="AB20" s="381"/>
      <c r="AC20" s="381"/>
      <c r="AD20" s="106"/>
      <c r="AE20" s="16"/>
      <c r="AF20" s="98"/>
    </row>
    <row r="21" spans="1:32" x14ac:dyDescent="0.25">
      <c r="A21" s="99"/>
      <c r="B21" s="105"/>
      <c r="C21" s="105"/>
      <c r="D21" s="381"/>
      <c r="E21" s="381"/>
      <c r="F21" s="106"/>
      <c r="G21" s="16"/>
      <c r="H21" s="98"/>
      <c r="I21" s="99"/>
      <c r="J21" s="105"/>
      <c r="K21" s="105"/>
      <c r="L21" s="381"/>
      <c r="M21" s="381"/>
      <c r="N21" s="106"/>
      <c r="O21" s="16"/>
      <c r="P21" s="98"/>
      <c r="Q21" s="99"/>
      <c r="R21" s="105"/>
      <c r="S21" s="105"/>
      <c r="T21" s="381"/>
      <c r="U21" s="381"/>
      <c r="V21" s="106"/>
      <c r="W21" s="16"/>
      <c r="X21" s="98"/>
      <c r="Y21" s="99"/>
      <c r="Z21" s="105"/>
      <c r="AA21" s="105"/>
      <c r="AB21" s="381"/>
      <c r="AC21" s="381"/>
      <c r="AD21" s="106"/>
      <c r="AE21" s="16"/>
      <c r="AF21" s="98"/>
    </row>
    <row r="22" spans="1:32" x14ac:dyDescent="0.25">
      <c r="A22" s="99"/>
      <c r="B22" s="105"/>
      <c r="C22" s="105"/>
      <c r="D22" s="381"/>
      <c r="E22" s="381"/>
      <c r="F22" s="106"/>
      <c r="G22" s="16"/>
      <c r="H22" s="98"/>
      <c r="I22" s="99"/>
      <c r="J22" s="105"/>
      <c r="K22" s="105"/>
      <c r="L22" s="381"/>
      <c r="M22" s="381"/>
      <c r="N22" s="106"/>
      <c r="O22" s="16"/>
      <c r="P22" s="98"/>
      <c r="Q22" s="99"/>
      <c r="R22" s="105"/>
      <c r="S22" s="105"/>
      <c r="T22" s="381"/>
      <c r="U22" s="381"/>
      <c r="V22" s="106"/>
      <c r="W22" s="16"/>
      <c r="X22" s="98"/>
      <c r="Y22" s="99"/>
      <c r="Z22" s="105"/>
      <c r="AA22" s="105"/>
      <c r="AB22" s="381"/>
      <c r="AC22" s="381"/>
      <c r="AD22" s="106"/>
      <c r="AE22" s="16"/>
      <c r="AF22" s="98"/>
    </row>
    <row r="23" spans="1:32" x14ac:dyDescent="0.25">
      <c r="A23" s="99"/>
      <c r="B23" s="105"/>
      <c r="C23" s="105"/>
      <c r="D23" s="381"/>
      <c r="E23" s="381"/>
      <c r="F23" s="106"/>
      <c r="G23" s="16"/>
      <c r="H23" s="98"/>
      <c r="I23" s="99"/>
      <c r="J23" s="105"/>
      <c r="K23" s="105"/>
      <c r="L23" s="381"/>
      <c r="M23" s="381"/>
      <c r="N23" s="106"/>
      <c r="O23" s="16"/>
      <c r="P23" s="98"/>
      <c r="Q23" s="99"/>
      <c r="R23" s="105"/>
      <c r="S23" s="105"/>
      <c r="T23" s="381"/>
      <c r="U23" s="381"/>
      <c r="V23" s="106"/>
      <c r="W23" s="16"/>
      <c r="X23" s="98"/>
      <c r="Y23" s="99"/>
      <c r="Z23" s="105"/>
      <c r="AA23" s="105"/>
      <c r="AB23" s="381"/>
      <c r="AC23" s="381"/>
      <c r="AD23" s="106"/>
      <c r="AE23" s="16"/>
      <c r="AF23" s="98"/>
    </row>
    <row r="24" spans="1:32" x14ac:dyDescent="0.25">
      <c r="A24" s="99"/>
      <c r="B24" s="105"/>
      <c r="C24" s="105"/>
      <c r="D24" s="381"/>
      <c r="E24" s="381"/>
      <c r="F24" s="106"/>
      <c r="G24" s="16"/>
      <c r="H24" s="98"/>
      <c r="I24" s="99"/>
      <c r="J24" s="105"/>
      <c r="K24" s="105"/>
      <c r="L24" s="381"/>
      <c r="M24" s="381"/>
      <c r="N24" s="106"/>
      <c r="O24" s="16"/>
      <c r="P24" s="98"/>
      <c r="Q24" s="99"/>
      <c r="R24" s="105"/>
      <c r="S24" s="105"/>
      <c r="T24" s="381"/>
      <c r="U24" s="381"/>
      <c r="V24" s="106"/>
      <c r="W24" s="16"/>
      <c r="X24" s="98"/>
      <c r="Y24" s="99"/>
      <c r="Z24" s="105"/>
      <c r="AA24" s="105"/>
      <c r="AB24" s="381"/>
      <c r="AC24" s="381"/>
      <c r="AD24" s="106"/>
      <c r="AE24" s="16"/>
      <c r="AF24" s="98"/>
    </row>
    <row r="25" spans="1:32" x14ac:dyDescent="0.25">
      <c r="A25" s="99"/>
      <c r="B25" s="105"/>
      <c r="C25" s="105"/>
      <c r="D25" s="381"/>
      <c r="E25" s="381"/>
      <c r="F25" s="106"/>
      <c r="G25" s="16"/>
      <c r="H25" s="98"/>
      <c r="I25" s="99"/>
      <c r="J25" s="105"/>
      <c r="K25" s="105"/>
      <c r="L25" s="381"/>
      <c r="M25" s="381"/>
      <c r="N25" s="106"/>
      <c r="O25" s="16"/>
      <c r="P25" s="98"/>
      <c r="Q25" s="99"/>
      <c r="R25" s="105"/>
      <c r="S25" s="105"/>
      <c r="T25" s="381"/>
      <c r="U25" s="381"/>
      <c r="V25" s="106"/>
      <c r="W25" s="16"/>
      <c r="X25" s="98"/>
      <c r="Y25" s="99"/>
      <c r="Z25" s="105"/>
      <c r="AA25" s="105"/>
      <c r="AB25" s="381"/>
      <c r="AC25" s="381"/>
      <c r="AD25" s="106"/>
      <c r="AE25" s="16"/>
      <c r="AF25" s="98"/>
    </row>
    <row r="26" spans="1:32" x14ac:dyDescent="0.25">
      <c r="A26" s="99"/>
      <c r="B26" s="105"/>
      <c r="C26" s="105"/>
      <c r="D26" s="381"/>
      <c r="E26" s="381"/>
      <c r="F26" s="106"/>
      <c r="G26" s="16"/>
      <c r="H26" s="98"/>
      <c r="I26" s="99"/>
      <c r="J26" s="105"/>
      <c r="K26" s="105"/>
      <c r="L26" s="381"/>
      <c r="M26" s="381"/>
      <c r="N26" s="106"/>
      <c r="O26" s="16"/>
      <c r="P26" s="98"/>
      <c r="Q26" s="99"/>
      <c r="R26" s="105"/>
      <c r="S26" s="105"/>
      <c r="T26" s="381"/>
      <c r="U26" s="381"/>
      <c r="V26" s="106"/>
      <c r="W26" s="16"/>
      <c r="X26" s="98"/>
      <c r="Y26" s="99"/>
      <c r="Z26" s="105"/>
      <c r="AA26" s="105"/>
      <c r="AB26" s="381"/>
      <c r="AC26" s="381"/>
      <c r="AD26" s="106"/>
      <c r="AE26" s="16"/>
      <c r="AF26" s="98"/>
    </row>
    <row r="27" spans="1:32" x14ac:dyDescent="0.25">
      <c r="A27" s="99"/>
      <c r="B27" s="105"/>
      <c r="C27" s="105"/>
      <c r="D27" s="381"/>
      <c r="E27" s="381"/>
      <c r="F27" s="106"/>
      <c r="G27" s="16"/>
      <c r="H27" s="98"/>
      <c r="I27" s="99"/>
      <c r="J27" s="105"/>
      <c r="K27" s="105"/>
      <c r="L27" s="381"/>
      <c r="M27" s="381"/>
      <c r="N27" s="106"/>
      <c r="O27" s="16"/>
      <c r="P27" s="98"/>
      <c r="Q27" s="99"/>
      <c r="R27" s="105"/>
      <c r="S27" s="105"/>
      <c r="T27" s="381"/>
      <c r="U27" s="381"/>
      <c r="V27" s="106"/>
      <c r="W27" s="16"/>
      <c r="X27" s="98"/>
      <c r="Y27" s="99"/>
      <c r="Z27" s="105"/>
      <c r="AA27" s="105"/>
      <c r="AB27" s="381"/>
      <c r="AC27" s="381"/>
      <c r="AD27" s="106"/>
      <c r="AE27" s="16"/>
      <c r="AF27" s="98"/>
    </row>
    <row r="28" spans="1:32" x14ac:dyDescent="0.25">
      <c r="A28" s="99"/>
      <c r="B28" s="105"/>
      <c r="C28" s="105"/>
      <c r="D28" s="381"/>
      <c r="E28" s="381"/>
      <c r="F28" s="106"/>
      <c r="G28" s="16"/>
      <c r="H28" s="98"/>
      <c r="I28" s="99"/>
      <c r="J28" s="105"/>
      <c r="K28" s="105"/>
      <c r="L28" s="381"/>
      <c r="M28" s="381"/>
      <c r="N28" s="106"/>
      <c r="O28" s="16"/>
      <c r="P28" s="98"/>
      <c r="Q28" s="99"/>
      <c r="R28" s="105"/>
      <c r="S28" s="105"/>
      <c r="T28" s="381"/>
      <c r="U28" s="381"/>
      <c r="V28" s="106"/>
      <c r="W28" s="16"/>
      <c r="X28" s="98"/>
      <c r="Y28" s="99"/>
      <c r="Z28" s="105"/>
      <c r="AA28" s="105"/>
      <c r="AB28" s="381"/>
      <c r="AC28" s="381"/>
      <c r="AD28" s="106"/>
      <c r="AE28" s="16"/>
      <c r="AF28" s="98"/>
    </row>
    <row r="29" spans="1:32" x14ac:dyDescent="0.25">
      <c r="A29" s="99"/>
      <c r="B29" s="105"/>
      <c r="C29" s="105"/>
      <c r="D29" s="381"/>
      <c r="E29" s="381"/>
      <c r="F29" s="106"/>
      <c r="G29" s="16"/>
      <c r="H29" s="98"/>
      <c r="I29" s="99"/>
      <c r="J29" s="105"/>
      <c r="K29" s="105"/>
      <c r="L29" s="381"/>
      <c r="M29" s="381"/>
      <c r="N29" s="106"/>
      <c r="O29" s="16"/>
      <c r="P29" s="98"/>
      <c r="Q29" s="99"/>
      <c r="R29" s="105"/>
      <c r="S29" s="105"/>
      <c r="T29" s="381"/>
      <c r="U29" s="381"/>
      <c r="V29" s="106"/>
      <c r="W29" s="16"/>
      <c r="X29" s="98"/>
      <c r="Y29" s="99"/>
      <c r="Z29" s="105"/>
      <c r="AA29" s="105"/>
      <c r="AB29" s="381"/>
      <c r="AC29" s="381"/>
      <c r="AD29" s="106"/>
      <c r="AE29" s="16"/>
      <c r="AF29" s="98"/>
    </row>
    <row r="30" spans="1:32" x14ac:dyDescent="0.25">
      <c r="A30" s="99"/>
      <c r="B30" s="105"/>
      <c r="C30" s="105"/>
      <c r="D30" s="381"/>
      <c r="E30" s="381"/>
      <c r="F30" s="106"/>
      <c r="G30" s="16"/>
      <c r="H30" s="98"/>
      <c r="I30" s="99"/>
      <c r="J30" s="105"/>
      <c r="K30" s="105"/>
      <c r="L30" s="381"/>
      <c r="M30" s="381"/>
      <c r="N30" s="106"/>
      <c r="O30" s="16"/>
      <c r="P30" s="98"/>
      <c r="Q30" s="99"/>
      <c r="R30" s="105"/>
      <c r="S30" s="105"/>
      <c r="T30" s="381"/>
      <c r="U30" s="381"/>
      <c r="V30" s="106"/>
      <c r="W30" s="16"/>
      <c r="X30" s="98"/>
      <c r="Y30" s="99"/>
      <c r="Z30" s="105"/>
      <c r="AA30" s="105"/>
      <c r="AB30" s="381"/>
      <c r="AC30" s="381"/>
      <c r="AD30" s="106"/>
      <c r="AE30" s="16"/>
      <c r="AF30" s="98"/>
    </row>
    <row r="31" spans="1:32" x14ac:dyDescent="0.25">
      <c r="A31" s="99"/>
      <c r="B31" s="105"/>
      <c r="C31" s="105"/>
      <c r="D31" s="381"/>
      <c r="E31" s="381"/>
      <c r="F31" s="106"/>
      <c r="G31" s="16"/>
      <c r="H31" s="98"/>
      <c r="I31" s="99"/>
      <c r="J31" s="105"/>
      <c r="K31" s="105"/>
      <c r="L31" s="381"/>
      <c r="M31" s="381"/>
      <c r="N31" s="106"/>
      <c r="O31" s="16"/>
      <c r="P31" s="98"/>
      <c r="Q31" s="99"/>
      <c r="R31" s="105"/>
      <c r="S31" s="105"/>
      <c r="T31" s="381"/>
      <c r="U31" s="381"/>
      <c r="V31" s="106"/>
      <c r="W31" s="16"/>
      <c r="X31" s="98"/>
      <c r="Y31" s="99"/>
      <c r="Z31" s="105"/>
      <c r="AA31" s="105"/>
      <c r="AB31" s="381"/>
      <c r="AC31" s="381"/>
      <c r="AD31" s="106"/>
      <c r="AE31" s="16"/>
      <c r="AF31" s="98"/>
    </row>
    <row r="32" spans="1:32" x14ac:dyDescent="0.25">
      <c r="A32" s="99"/>
      <c r="B32" s="105"/>
      <c r="C32" s="105"/>
      <c r="D32" s="381"/>
      <c r="E32" s="381"/>
      <c r="F32" s="106"/>
      <c r="G32" s="16"/>
      <c r="H32" s="98"/>
      <c r="I32" s="99"/>
      <c r="J32" s="105"/>
      <c r="K32" s="105"/>
      <c r="L32" s="381"/>
      <c r="M32" s="381"/>
      <c r="N32" s="106"/>
      <c r="O32" s="16"/>
      <c r="P32" s="98"/>
      <c r="Q32" s="99"/>
      <c r="R32" s="105"/>
      <c r="S32" s="105"/>
      <c r="T32" s="381"/>
      <c r="U32" s="381"/>
      <c r="V32" s="106"/>
      <c r="W32" s="16"/>
      <c r="X32" s="98"/>
      <c r="Y32" s="99"/>
      <c r="Z32" s="105"/>
      <c r="AA32" s="105"/>
      <c r="AB32" s="381"/>
      <c r="AC32" s="381"/>
      <c r="AD32" s="106"/>
      <c r="AE32" s="16"/>
      <c r="AF32" s="98"/>
    </row>
    <row r="33" spans="1:32" x14ac:dyDescent="0.25">
      <c r="A33" s="99"/>
      <c r="B33" s="105"/>
      <c r="C33" s="105"/>
      <c r="D33" s="381"/>
      <c r="E33" s="381"/>
      <c r="F33" s="106"/>
      <c r="G33" s="16"/>
      <c r="H33" s="98"/>
      <c r="I33" s="99"/>
      <c r="J33" s="105"/>
      <c r="K33" s="105"/>
      <c r="L33" s="381"/>
      <c r="M33" s="381"/>
      <c r="N33" s="106"/>
      <c r="O33" s="16"/>
      <c r="P33" s="98"/>
      <c r="Q33" s="99"/>
      <c r="R33" s="105"/>
      <c r="S33" s="105"/>
      <c r="T33" s="381"/>
      <c r="U33" s="381"/>
      <c r="V33" s="106"/>
      <c r="W33" s="16"/>
      <c r="X33" s="98"/>
      <c r="Y33" s="99"/>
      <c r="Z33" s="105"/>
      <c r="AA33" s="105"/>
      <c r="AB33" s="381"/>
      <c r="AC33" s="381"/>
      <c r="AD33" s="106"/>
      <c r="AE33" s="16"/>
      <c r="AF33" s="98"/>
    </row>
    <row r="34" spans="1:32" x14ac:dyDescent="0.25">
      <c r="A34" s="99"/>
      <c r="B34" s="105"/>
      <c r="C34" s="105"/>
      <c r="D34" s="381"/>
      <c r="E34" s="381"/>
      <c r="F34" s="106"/>
      <c r="G34" s="16"/>
      <c r="H34" s="98"/>
      <c r="I34" s="99"/>
      <c r="J34" s="105"/>
      <c r="K34" s="105"/>
      <c r="L34" s="381"/>
      <c r="M34" s="381"/>
      <c r="N34" s="106"/>
      <c r="O34" s="16"/>
      <c r="P34" s="98"/>
      <c r="Q34" s="99"/>
      <c r="R34" s="105"/>
      <c r="S34" s="105"/>
      <c r="T34" s="381"/>
      <c r="U34" s="381"/>
      <c r="V34" s="106"/>
      <c r="W34" s="16"/>
      <c r="X34" s="98"/>
      <c r="Y34" s="99"/>
      <c r="Z34" s="105"/>
      <c r="AA34" s="105"/>
      <c r="AB34" s="381"/>
      <c r="AC34" s="381"/>
      <c r="AD34" s="106"/>
      <c r="AE34" s="16"/>
      <c r="AF34" s="98"/>
    </row>
    <row r="35" spans="1:32" x14ac:dyDescent="0.25">
      <c r="A35" s="99"/>
      <c r="B35" s="105"/>
      <c r="C35" s="105"/>
      <c r="D35" s="381"/>
      <c r="E35" s="381"/>
      <c r="F35" s="106"/>
      <c r="G35" s="16"/>
      <c r="H35" s="98"/>
      <c r="I35" s="99"/>
      <c r="J35" s="105"/>
      <c r="K35" s="105"/>
      <c r="L35" s="381"/>
      <c r="M35" s="381"/>
      <c r="N35" s="106"/>
      <c r="O35" s="16"/>
      <c r="P35" s="98"/>
      <c r="Q35" s="99"/>
      <c r="R35" s="105"/>
      <c r="S35" s="105"/>
      <c r="T35" s="381"/>
      <c r="U35" s="381"/>
      <c r="V35" s="106"/>
      <c r="W35" s="16"/>
      <c r="X35" s="98"/>
      <c r="Y35" s="99"/>
      <c r="Z35" s="105"/>
      <c r="AA35" s="105"/>
      <c r="AB35" s="381"/>
      <c r="AC35" s="381"/>
      <c r="AD35" s="106"/>
      <c r="AE35" s="16"/>
      <c r="AF35" s="98"/>
    </row>
    <row r="36" spans="1:32" x14ac:dyDescent="0.25">
      <c r="A36" s="99"/>
      <c r="B36" s="105"/>
      <c r="C36" s="105"/>
      <c r="D36" s="381"/>
      <c r="E36" s="381"/>
      <c r="F36" s="106"/>
      <c r="G36" s="16"/>
      <c r="H36" s="98"/>
      <c r="I36" s="99"/>
      <c r="J36" s="105"/>
      <c r="K36" s="105"/>
      <c r="L36" s="381"/>
      <c r="M36" s="381"/>
      <c r="N36" s="106"/>
      <c r="O36" s="16"/>
      <c r="P36" s="98"/>
      <c r="Q36" s="99"/>
      <c r="R36" s="105"/>
      <c r="S36" s="105"/>
      <c r="T36" s="381"/>
      <c r="U36" s="381"/>
      <c r="V36" s="106"/>
      <c r="W36" s="16"/>
      <c r="X36" s="98"/>
      <c r="Y36" s="99"/>
      <c r="Z36" s="105"/>
      <c r="AA36" s="105"/>
      <c r="AB36" s="381"/>
      <c r="AC36" s="381"/>
      <c r="AD36" s="106"/>
      <c r="AE36" s="16"/>
      <c r="AF36" s="98"/>
    </row>
    <row r="37" spans="1:32" x14ac:dyDescent="0.25">
      <c r="A37" s="99"/>
      <c r="B37" s="105"/>
      <c r="C37" s="105"/>
      <c r="D37" s="381"/>
      <c r="E37" s="381"/>
      <c r="F37" s="106"/>
      <c r="G37" s="16"/>
      <c r="H37" s="98"/>
      <c r="I37" s="99"/>
      <c r="J37" s="105"/>
      <c r="K37" s="105"/>
      <c r="L37" s="381"/>
      <c r="M37" s="381"/>
      <c r="N37" s="106"/>
      <c r="O37" s="16"/>
      <c r="P37" s="98"/>
      <c r="Q37" s="99"/>
      <c r="R37" s="105"/>
      <c r="S37" s="105"/>
      <c r="T37" s="381"/>
      <c r="U37" s="381"/>
      <c r="V37" s="106"/>
      <c r="W37" s="16"/>
      <c r="X37" s="98"/>
      <c r="Y37" s="99"/>
      <c r="Z37" s="105"/>
      <c r="AA37" s="105"/>
      <c r="AB37" s="381"/>
      <c r="AC37" s="381"/>
      <c r="AD37" s="106"/>
      <c r="AE37" s="16"/>
      <c r="AF37" s="98"/>
    </row>
    <row r="38" spans="1:32" x14ac:dyDescent="0.25">
      <c r="A38" s="99"/>
      <c r="B38" s="105"/>
      <c r="C38" s="105"/>
      <c r="D38" s="381"/>
      <c r="E38" s="381"/>
      <c r="F38" s="106"/>
      <c r="G38" s="16"/>
      <c r="H38" s="98"/>
      <c r="I38" s="99"/>
      <c r="J38" s="105"/>
      <c r="K38" s="105"/>
      <c r="L38" s="381"/>
      <c r="M38" s="381"/>
      <c r="N38" s="106"/>
      <c r="O38" s="16"/>
      <c r="P38" s="98"/>
      <c r="Q38" s="99"/>
      <c r="R38" s="105"/>
      <c r="S38" s="105"/>
      <c r="T38" s="381"/>
      <c r="U38" s="381"/>
      <c r="V38" s="106"/>
      <c r="W38" s="16"/>
      <c r="X38" s="98"/>
      <c r="Y38" s="99"/>
      <c r="Z38" s="105"/>
      <c r="AA38" s="105"/>
      <c r="AB38" s="381"/>
      <c r="AC38" s="381"/>
      <c r="AD38" s="106"/>
      <c r="AE38" s="16"/>
      <c r="AF38" s="98"/>
    </row>
    <row r="39" spans="1:32" x14ac:dyDescent="0.25">
      <c r="A39" s="99"/>
      <c r="B39" s="105"/>
      <c r="C39" s="105"/>
      <c r="D39" s="381"/>
      <c r="E39" s="381"/>
      <c r="F39" s="106"/>
      <c r="G39" s="16"/>
      <c r="H39" s="98"/>
      <c r="I39" s="99"/>
      <c r="J39" s="105"/>
      <c r="K39" s="105"/>
      <c r="L39" s="381"/>
      <c r="M39" s="381"/>
      <c r="N39" s="106"/>
      <c r="O39" s="16"/>
      <c r="P39" s="98"/>
      <c r="Q39" s="99"/>
      <c r="R39" s="105"/>
      <c r="S39" s="105"/>
      <c r="T39" s="381"/>
      <c r="U39" s="381"/>
      <c r="V39" s="106"/>
      <c r="W39" s="16"/>
      <c r="X39" s="98"/>
      <c r="Y39" s="99"/>
      <c r="Z39" s="105"/>
      <c r="AA39" s="105"/>
      <c r="AB39" s="381"/>
      <c r="AC39" s="381"/>
      <c r="AD39" s="106"/>
      <c r="AE39" s="16"/>
      <c r="AF39" s="98"/>
    </row>
    <row r="40" spans="1:32" x14ac:dyDescent="0.25">
      <c r="A40" s="99"/>
      <c r="B40" s="105"/>
      <c r="C40" s="105"/>
      <c r="D40" s="381"/>
      <c r="E40" s="381"/>
      <c r="F40" s="106"/>
      <c r="G40" s="16"/>
      <c r="H40" s="98"/>
      <c r="I40" s="99"/>
      <c r="J40" s="105"/>
      <c r="K40" s="105"/>
      <c r="L40" s="381"/>
      <c r="M40" s="381"/>
      <c r="N40" s="106"/>
      <c r="O40" s="16"/>
      <c r="P40" s="98"/>
      <c r="Q40" s="99"/>
      <c r="R40" s="105"/>
      <c r="S40" s="105"/>
      <c r="T40" s="381"/>
      <c r="U40" s="381"/>
      <c r="V40" s="106"/>
      <c r="W40" s="16"/>
      <c r="X40" s="98"/>
      <c r="Y40" s="99"/>
      <c r="Z40" s="105"/>
      <c r="AA40" s="105"/>
      <c r="AB40" s="381"/>
      <c r="AC40" s="381"/>
      <c r="AD40" s="106"/>
      <c r="AE40" s="16"/>
      <c r="AF40" s="98"/>
    </row>
    <row r="41" spans="1:32" x14ac:dyDescent="0.25">
      <c r="A41" s="99"/>
      <c r="B41" s="105"/>
      <c r="C41" s="105"/>
      <c r="D41" s="381"/>
      <c r="E41" s="381"/>
      <c r="F41" s="106"/>
      <c r="G41" s="16"/>
      <c r="H41" s="98"/>
      <c r="I41" s="99"/>
      <c r="J41" s="105"/>
      <c r="K41" s="105"/>
      <c r="L41" s="381"/>
      <c r="M41" s="381"/>
      <c r="N41" s="106"/>
      <c r="O41" s="16"/>
      <c r="P41" s="98"/>
      <c r="Q41" s="99"/>
      <c r="R41" s="105"/>
      <c r="S41" s="105"/>
      <c r="T41" s="381"/>
      <c r="U41" s="381"/>
      <c r="V41" s="106"/>
      <c r="W41" s="16"/>
      <c r="X41" s="98"/>
      <c r="Y41" s="99"/>
      <c r="Z41" s="105"/>
      <c r="AA41" s="105"/>
      <c r="AB41" s="381"/>
      <c r="AC41" s="381"/>
      <c r="AD41" s="106"/>
      <c r="AE41" s="16"/>
      <c r="AF41" s="98"/>
    </row>
    <row r="42" spans="1:32" x14ac:dyDescent="0.25">
      <c r="A42" s="99"/>
      <c r="B42" s="105"/>
      <c r="C42" s="105"/>
      <c r="D42" s="381"/>
      <c r="E42" s="381"/>
      <c r="F42" s="106"/>
      <c r="G42" s="16"/>
      <c r="H42" s="98"/>
      <c r="I42" s="99"/>
      <c r="J42" s="105"/>
      <c r="K42" s="105"/>
      <c r="L42" s="381"/>
      <c r="M42" s="381"/>
      <c r="N42" s="106"/>
      <c r="O42" s="16"/>
      <c r="P42" s="98"/>
      <c r="Q42" s="99"/>
      <c r="R42" s="105"/>
      <c r="S42" s="105"/>
      <c r="T42" s="381"/>
      <c r="U42" s="381"/>
      <c r="V42" s="106"/>
      <c r="W42" s="16"/>
      <c r="X42" s="98"/>
      <c r="Y42" s="99"/>
      <c r="Z42" s="105"/>
      <c r="AA42" s="105"/>
      <c r="AB42" s="381"/>
      <c r="AC42" s="381"/>
      <c r="AD42" s="106"/>
      <c r="AE42" s="16"/>
      <c r="AF42" s="98"/>
    </row>
    <row r="43" spans="1:32" x14ac:dyDescent="0.25">
      <c r="A43" s="99"/>
      <c r="B43" s="105"/>
      <c r="C43" s="105"/>
      <c r="D43" s="381"/>
      <c r="E43" s="381"/>
      <c r="F43" s="106"/>
      <c r="G43" s="16"/>
      <c r="H43" s="98"/>
      <c r="I43" s="99"/>
      <c r="J43" s="105"/>
      <c r="K43" s="105"/>
      <c r="L43" s="381"/>
      <c r="M43" s="381"/>
      <c r="N43" s="106"/>
      <c r="O43" s="16"/>
      <c r="P43" s="98"/>
      <c r="Q43" s="99"/>
      <c r="R43" s="105"/>
      <c r="S43" s="105"/>
      <c r="T43" s="381"/>
      <c r="U43" s="381"/>
      <c r="V43" s="106"/>
      <c r="W43" s="16"/>
      <c r="X43" s="98"/>
      <c r="Y43" s="99"/>
      <c r="Z43" s="105"/>
      <c r="AA43" s="105"/>
      <c r="AB43" s="381"/>
      <c r="AC43" s="381"/>
      <c r="AD43" s="106"/>
      <c r="AE43" s="16"/>
      <c r="AF43" s="98"/>
    </row>
    <row r="44" spans="1:32" x14ac:dyDescent="0.25">
      <c r="A44" s="99"/>
      <c r="B44" s="105"/>
      <c r="C44" s="105"/>
      <c r="D44" s="381"/>
      <c r="E44" s="381"/>
      <c r="F44" s="106"/>
      <c r="G44" s="16"/>
      <c r="H44" s="98"/>
      <c r="I44" s="99"/>
      <c r="J44" s="105"/>
      <c r="K44" s="105"/>
      <c r="L44" s="381"/>
      <c r="M44" s="381"/>
      <c r="N44" s="106"/>
      <c r="O44" s="16"/>
      <c r="P44" s="98"/>
      <c r="Q44" s="99"/>
      <c r="R44" s="105"/>
      <c r="S44" s="105"/>
      <c r="T44" s="381"/>
      <c r="U44" s="381"/>
      <c r="V44" s="106"/>
      <c r="W44" s="16"/>
      <c r="X44" s="98"/>
      <c r="Y44" s="99"/>
      <c r="Z44" s="105"/>
      <c r="AA44" s="105"/>
      <c r="AB44" s="381"/>
      <c r="AC44" s="381"/>
      <c r="AD44" s="106"/>
      <c r="AE44" s="16"/>
      <c r="AF44" s="98"/>
    </row>
    <row r="45" spans="1:32" x14ac:dyDescent="0.25">
      <c r="A45" s="99"/>
      <c r="B45" s="105"/>
      <c r="C45" s="105"/>
      <c r="D45" s="381"/>
      <c r="E45" s="381"/>
      <c r="F45" s="106"/>
      <c r="G45" s="16"/>
      <c r="H45" s="98"/>
      <c r="I45" s="99"/>
      <c r="J45" s="105"/>
      <c r="K45" s="105"/>
      <c r="L45" s="381"/>
      <c r="M45" s="381"/>
      <c r="N45" s="106"/>
      <c r="O45" s="16"/>
      <c r="P45" s="98"/>
      <c r="Q45" s="99"/>
      <c r="R45" s="105"/>
      <c r="S45" s="105"/>
      <c r="T45" s="381"/>
      <c r="U45" s="381"/>
      <c r="V45" s="106"/>
      <c r="W45" s="16"/>
      <c r="X45" s="98"/>
      <c r="Y45" s="99"/>
      <c r="Z45" s="105"/>
      <c r="AA45" s="105"/>
      <c r="AB45" s="381"/>
      <c r="AC45" s="381"/>
      <c r="AD45" s="106"/>
      <c r="AE45" s="16"/>
      <c r="AF45" s="98"/>
    </row>
    <row r="46" spans="1:32" x14ac:dyDescent="0.25">
      <c r="A46" s="99"/>
      <c r="B46" s="105"/>
      <c r="C46" s="105"/>
      <c r="D46" s="381"/>
      <c r="E46" s="381"/>
      <c r="F46" s="106"/>
      <c r="G46" s="16"/>
      <c r="H46" s="98"/>
      <c r="I46" s="99"/>
      <c r="J46" s="105"/>
      <c r="K46" s="105"/>
      <c r="L46" s="381"/>
      <c r="M46" s="381"/>
      <c r="N46" s="106"/>
      <c r="O46" s="16"/>
      <c r="P46" s="98"/>
      <c r="Q46" s="99"/>
      <c r="R46" s="105"/>
      <c r="S46" s="105"/>
      <c r="T46" s="381"/>
      <c r="U46" s="381"/>
      <c r="V46" s="106"/>
      <c r="W46" s="16"/>
      <c r="X46" s="98"/>
      <c r="Y46" s="99"/>
      <c r="Z46" s="105"/>
      <c r="AA46" s="105"/>
      <c r="AB46" s="381"/>
      <c r="AC46" s="381"/>
      <c r="AD46" s="106"/>
      <c r="AE46" s="16"/>
      <c r="AF46" s="98"/>
    </row>
    <row r="47" spans="1:32" x14ac:dyDescent="0.25">
      <c r="A47" s="99"/>
      <c r="B47" s="105"/>
      <c r="C47" s="105"/>
      <c r="D47" s="381"/>
      <c r="E47" s="381"/>
      <c r="F47" s="106"/>
      <c r="G47" s="16"/>
      <c r="H47" s="98"/>
      <c r="I47" s="99"/>
      <c r="J47" s="105"/>
      <c r="K47" s="105"/>
      <c r="L47" s="381"/>
      <c r="M47" s="381"/>
      <c r="N47" s="106"/>
      <c r="O47" s="16"/>
      <c r="P47" s="98"/>
      <c r="Q47" s="99"/>
      <c r="R47" s="105"/>
      <c r="S47" s="105"/>
      <c r="T47" s="381"/>
      <c r="U47" s="381"/>
      <c r="V47" s="106"/>
      <c r="W47" s="16"/>
      <c r="X47" s="98"/>
      <c r="Y47" s="99"/>
      <c r="Z47" s="105"/>
      <c r="AA47" s="105"/>
      <c r="AB47" s="381"/>
      <c r="AC47" s="381"/>
      <c r="AD47" s="106"/>
      <c r="AE47" s="16"/>
      <c r="AF47" s="98"/>
    </row>
    <row r="48" spans="1:32" x14ac:dyDescent="0.25">
      <c r="A48" s="99"/>
      <c r="B48" s="105"/>
      <c r="C48" s="105"/>
      <c r="D48" s="381"/>
      <c r="E48" s="381"/>
      <c r="F48" s="106"/>
      <c r="G48" s="16"/>
      <c r="H48" s="98"/>
      <c r="I48" s="99"/>
      <c r="J48" s="105"/>
      <c r="K48" s="105"/>
      <c r="L48" s="381"/>
      <c r="M48" s="381"/>
      <c r="N48" s="106"/>
      <c r="O48" s="16"/>
      <c r="P48" s="98"/>
      <c r="Q48" s="99"/>
      <c r="R48" s="105"/>
      <c r="S48" s="105"/>
      <c r="T48" s="381"/>
      <c r="U48" s="381"/>
      <c r="V48" s="106"/>
      <c r="W48" s="16"/>
      <c r="X48" s="98"/>
      <c r="Y48" s="99"/>
      <c r="Z48" s="105"/>
      <c r="AA48" s="105"/>
      <c r="AB48" s="381"/>
      <c r="AC48" s="381"/>
      <c r="AD48" s="106"/>
      <c r="AE48" s="16"/>
      <c r="AF48" s="98"/>
    </row>
    <row r="49" spans="1:32" x14ac:dyDescent="0.25">
      <c r="A49" s="99"/>
      <c r="B49" s="105"/>
      <c r="C49" s="105"/>
      <c r="D49" s="381"/>
      <c r="E49" s="381"/>
      <c r="F49" s="106"/>
      <c r="G49" s="16"/>
      <c r="H49" s="98"/>
      <c r="I49" s="99"/>
      <c r="J49" s="105"/>
      <c r="K49" s="105"/>
      <c r="L49" s="381"/>
      <c r="M49" s="381"/>
      <c r="N49" s="106"/>
      <c r="O49" s="16"/>
      <c r="P49" s="98"/>
      <c r="Q49" s="99"/>
      <c r="R49" s="105"/>
      <c r="S49" s="105"/>
      <c r="T49" s="381"/>
      <c r="U49" s="381"/>
      <c r="V49" s="106"/>
      <c r="W49" s="16"/>
      <c r="X49" s="98"/>
      <c r="Y49" s="99"/>
      <c r="Z49" s="105"/>
      <c r="AA49" s="105"/>
      <c r="AB49" s="381"/>
      <c r="AC49" s="381"/>
      <c r="AD49" s="106"/>
      <c r="AE49" s="16"/>
      <c r="AF49" s="98"/>
    </row>
    <row r="50" spans="1:32" x14ac:dyDescent="0.25">
      <c r="A50" s="99"/>
      <c r="B50" s="105"/>
      <c r="C50" s="105"/>
      <c r="D50" s="381"/>
      <c r="E50" s="381"/>
      <c r="F50" s="106"/>
      <c r="G50" s="16"/>
      <c r="H50" s="98"/>
      <c r="I50" s="99"/>
      <c r="J50" s="105"/>
      <c r="K50" s="105"/>
      <c r="L50" s="381"/>
      <c r="M50" s="381"/>
      <c r="N50" s="106"/>
      <c r="O50" s="16"/>
      <c r="P50" s="98"/>
      <c r="Q50" s="99"/>
      <c r="R50" s="105"/>
      <c r="S50" s="105"/>
      <c r="T50" s="381"/>
      <c r="U50" s="381"/>
      <c r="V50" s="106"/>
      <c r="W50" s="16"/>
      <c r="X50" s="98"/>
      <c r="Y50" s="99"/>
      <c r="Z50" s="105"/>
      <c r="AA50" s="105"/>
      <c r="AB50" s="381"/>
      <c r="AC50" s="381"/>
      <c r="AD50" s="106"/>
      <c r="AE50" s="16"/>
      <c r="AF50" s="98"/>
    </row>
    <row r="51" spans="1:32" x14ac:dyDescent="0.25">
      <c r="A51" s="99"/>
      <c r="B51" s="105"/>
      <c r="C51" s="105"/>
      <c r="D51" s="381"/>
      <c r="E51" s="381"/>
      <c r="F51" s="106"/>
      <c r="G51" s="16"/>
      <c r="H51" s="98"/>
      <c r="I51" s="99"/>
      <c r="J51" s="105"/>
      <c r="K51" s="105"/>
      <c r="L51" s="381"/>
      <c r="M51" s="381"/>
      <c r="N51" s="106"/>
      <c r="O51" s="16"/>
      <c r="P51" s="98"/>
      <c r="Q51" s="99"/>
      <c r="R51" s="105"/>
      <c r="S51" s="105"/>
      <c r="T51" s="381"/>
      <c r="U51" s="381"/>
      <c r="V51" s="106"/>
      <c r="W51" s="16"/>
      <c r="X51" s="98"/>
      <c r="Y51" s="99"/>
      <c r="Z51" s="105"/>
      <c r="AA51" s="105"/>
      <c r="AB51" s="381"/>
      <c r="AC51" s="381"/>
      <c r="AD51" s="106"/>
      <c r="AE51" s="16"/>
      <c r="AF51" s="98"/>
    </row>
    <row r="52" spans="1:32" x14ac:dyDescent="0.25">
      <c r="A52" s="99"/>
      <c r="B52" s="105"/>
      <c r="C52" s="105"/>
      <c r="D52" s="381"/>
      <c r="E52" s="381"/>
      <c r="F52" s="106"/>
      <c r="G52" s="16"/>
      <c r="H52" s="98"/>
      <c r="I52" s="99"/>
      <c r="J52" s="105"/>
      <c r="K52" s="105"/>
      <c r="L52" s="381"/>
      <c r="M52" s="381"/>
      <c r="N52" s="106"/>
      <c r="O52" s="16"/>
      <c r="P52" s="98"/>
      <c r="Q52" s="99"/>
      <c r="R52" s="105"/>
      <c r="S52" s="105"/>
      <c r="T52" s="381"/>
      <c r="U52" s="381"/>
      <c r="V52" s="106"/>
      <c r="W52" s="16"/>
      <c r="X52" s="98"/>
      <c r="Y52" s="99"/>
      <c r="Z52" s="105"/>
      <c r="AA52" s="105"/>
      <c r="AB52" s="381"/>
      <c r="AC52" s="381"/>
      <c r="AD52" s="106"/>
      <c r="AE52" s="16"/>
      <c r="AF52" s="98"/>
    </row>
    <row r="53" spans="1:32" x14ac:dyDescent="0.25">
      <c r="A53" s="99"/>
      <c r="B53" s="105"/>
      <c r="C53" s="105"/>
      <c r="D53" s="381"/>
      <c r="E53" s="381"/>
      <c r="F53" s="106"/>
      <c r="G53" s="16"/>
      <c r="H53" s="98"/>
      <c r="I53" s="99"/>
      <c r="J53" s="105"/>
      <c r="K53" s="105"/>
      <c r="L53" s="381"/>
      <c r="M53" s="381"/>
      <c r="N53" s="106"/>
      <c r="O53" s="16"/>
      <c r="P53" s="98"/>
      <c r="Q53" s="99"/>
      <c r="R53" s="105"/>
      <c r="S53" s="105"/>
      <c r="T53" s="381"/>
      <c r="U53" s="381"/>
      <c r="V53" s="106"/>
      <c r="W53" s="16"/>
      <c r="X53" s="98"/>
      <c r="Y53" s="99"/>
      <c r="Z53" s="105"/>
      <c r="AA53" s="105"/>
      <c r="AB53" s="381"/>
      <c r="AC53" s="381"/>
      <c r="AD53" s="106"/>
      <c r="AE53" s="16"/>
      <c r="AF53" s="98"/>
    </row>
    <row r="54" spans="1:32" s="93" customFormat="1" ht="15.75" customHeight="1" thickBot="1" x14ac:dyDescent="0.3">
      <c r="A54" s="110"/>
      <c r="B54" s="92"/>
      <c r="C54" s="92"/>
      <c r="D54" s="384"/>
      <c r="E54" s="384"/>
      <c r="F54" s="92"/>
      <c r="G54" s="111"/>
      <c r="H54" s="112"/>
      <c r="I54" s="110"/>
      <c r="J54" s="92"/>
      <c r="K54" s="92"/>
      <c r="L54" s="384"/>
      <c r="M54" s="384"/>
      <c r="N54" s="92"/>
      <c r="O54" s="111"/>
      <c r="P54" s="112"/>
      <c r="Q54" s="110"/>
      <c r="R54" s="92"/>
      <c r="S54" s="92"/>
      <c r="T54" s="384"/>
      <c r="U54" s="384"/>
      <c r="V54" s="92"/>
      <c r="W54" s="111"/>
      <c r="X54" s="112"/>
      <c r="Y54" s="110"/>
      <c r="Z54" s="92"/>
      <c r="AA54" s="92"/>
      <c r="AB54" s="384"/>
      <c r="AC54" s="384"/>
      <c r="AD54" s="92"/>
      <c r="AE54" s="111"/>
      <c r="AF54" s="112"/>
    </row>
    <row r="55" spans="1:32" ht="13.2" thickTop="1" thickBot="1" x14ac:dyDescent="0.3">
      <c r="A55" s="107"/>
      <c r="B55" s="108"/>
      <c r="C55" s="108"/>
      <c r="D55" s="385" t="s">
        <v>101</v>
      </c>
      <c r="E55" s="385"/>
      <c r="F55" s="164">
        <f>SUM(F15:F54)</f>
        <v>0</v>
      </c>
      <c r="G55" s="108"/>
      <c r="H55" s="109"/>
      <c r="I55" s="107"/>
      <c r="J55" s="108"/>
      <c r="K55" s="108"/>
      <c r="L55" s="385" t="s">
        <v>102</v>
      </c>
      <c r="M55" s="385"/>
      <c r="N55" s="164">
        <f>SUM(N15:N54)</f>
        <v>0</v>
      </c>
      <c r="O55" s="108"/>
      <c r="P55" s="109"/>
      <c r="Q55" s="107"/>
      <c r="R55" s="108"/>
      <c r="S55" s="108"/>
      <c r="T55" s="385" t="s">
        <v>124</v>
      </c>
      <c r="U55" s="385"/>
      <c r="V55" s="164">
        <f>SUM(V15:V54)</f>
        <v>0</v>
      </c>
      <c r="W55" s="108"/>
      <c r="X55" s="109"/>
      <c r="Y55" s="107"/>
      <c r="Z55" s="108"/>
      <c r="AA55" s="108"/>
      <c r="AB55" s="385" t="s">
        <v>103</v>
      </c>
      <c r="AC55" s="385"/>
      <c r="AD55" s="164">
        <f>SUM(AD15:AD54)</f>
        <v>0</v>
      </c>
      <c r="AE55" s="108"/>
      <c r="AF55" s="109"/>
    </row>
  </sheetData>
  <sheetProtection algorithmName="SHA-512" hashValue="eqQPp+tUwfV4Ght8EfhAbIaiAGxmtTs8H5t5WW7ZWcwNJpR2rBsyg98bRa1k7MO+43zro1khbHSshVZ4B9nQRA==" saltValue="VdifUAWVwui0LgzA+PlzMg==" spinCount="100000" sheet="1" objects="1" scenarios="1" selectLockedCells="1"/>
  <mergeCells count="232">
    <mergeCell ref="A1:B1"/>
    <mergeCell ref="I1:J1"/>
    <mergeCell ref="Q1:R1"/>
    <mergeCell ref="Y1:Z1"/>
    <mergeCell ref="A3:B3"/>
    <mergeCell ref="C3:D3"/>
    <mergeCell ref="E3:F3"/>
    <mergeCell ref="G3:H3"/>
    <mergeCell ref="I3:J3"/>
    <mergeCell ref="K3:L3"/>
    <mergeCell ref="Y3:Z3"/>
    <mergeCell ref="AA3:AB3"/>
    <mergeCell ref="AC3:AD3"/>
    <mergeCell ref="AE3:AF3"/>
    <mergeCell ref="A4:B4"/>
    <mergeCell ref="C4:D4"/>
    <mergeCell ref="E4:F4"/>
    <mergeCell ref="G4:H4"/>
    <mergeCell ref="I4:J4"/>
    <mergeCell ref="K4:L4"/>
    <mergeCell ref="M3:N3"/>
    <mergeCell ref="O3:P3"/>
    <mergeCell ref="Q3:R3"/>
    <mergeCell ref="S3:T3"/>
    <mergeCell ref="U3:V3"/>
    <mergeCell ref="W3:X3"/>
    <mergeCell ref="AE4:AF4"/>
    <mergeCell ref="S4:T4"/>
    <mergeCell ref="U4:V4"/>
    <mergeCell ref="W4:X4"/>
    <mergeCell ref="A6:B6"/>
    <mergeCell ref="C6:D6"/>
    <mergeCell ref="E6:F6"/>
    <mergeCell ref="I6:J6"/>
    <mergeCell ref="K6:L6"/>
    <mergeCell ref="M6:N6"/>
    <mergeCell ref="M4:N4"/>
    <mergeCell ref="O4:P4"/>
    <mergeCell ref="Q4:R4"/>
    <mergeCell ref="Q6:R6"/>
    <mergeCell ref="S6:T6"/>
    <mergeCell ref="U6:V6"/>
    <mergeCell ref="Y6:Z6"/>
    <mergeCell ref="AA6:AB6"/>
    <mergeCell ref="AC6:AD6"/>
    <mergeCell ref="Y4:Z4"/>
    <mergeCell ref="AA4:AB4"/>
    <mergeCell ref="AC4:AD4"/>
    <mergeCell ref="C10:E10"/>
    <mergeCell ref="K10:M10"/>
    <mergeCell ref="S10:U10"/>
    <mergeCell ref="AA10:AC10"/>
    <mergeCell ref="C11:E11"/>
    <mergeCell ref="K11:M11"/>
    <mergeCell ref="C8:E8"/>
    <mergeCell ref="K8:M8"/>
    <mergeCell ref="S8:U8"/>
    <mergeCell ref="AA8:AC8"/>
    <mergeCell ref="C9:E9"/>
    <mergeCell ref="K9:M9"/>
    <mergeCell ref="D15:E15"/>
    <mergeCell ref="L15:M15"/>
    <mergeCell ref="T15:U15"/>
    <mergeCell ref="AB15:AC15"/>
    <mergeCell ref="D16:E16"/>
    <mergeCell ref="L16:M16"/>
    <mergeCell ref="T16:U16"/>
    <mergeCell ref="AB16:AC16"/>
    <mergeCell ref="C12:E12"/>
    <mergeCell ref="K12:M12"/>
    <mergeCell ref="S12:U12"/>
    <mergeCell ref="AA12:AC12"/>
    <mergeCell ref="D14:E14"/>
    <mergeCell ref="L14:M14"/>
    <mergeCell ref="T14:U14"/>
    <mergeCell ref="AB14:AC14"/>
    <mergeCell ref="D19:E19"/>
    <mergeCell ref="L19:M19"/>
    <mergeCell ref="T19:U19"/>
    <mergeCell ref="AB19:AC19"/>
    <mergeCell ref="D20:E20"/>
    <mergeCell ref="L20:M20"/>
    <mergeCell ref="T20:U20"/>
    <mergeCell ref="AB20:AC20"/>
    <mergeCell ref="D17:E17"/>
    <mergeCell ref="L17:M17"/>
    <mergeCell ref="T17:U17"/>
    <mergeCell ref="AB17:AC17"/>
    <mergeCell ref="D18:E18"/>
    <mergeCell ref="L18:M18"/>
    <mergeCell ref="T18:U18"/>
    <mergeCell ref="AB18:AC18"/>
    <mergeCell ref="D23:E23"/>
    <mergeCell ref="L23:M23"/>
    <mergeCell ref="T23:U23"/>
    <mergeCell ref="AB23:AC23"/>
    <mergeCell ref="D24:E24"/>
    <mergeCell ref="L24:M24"/>
    <mergeCell ref="T24:U24"/>
    <mergeCell ref="AB24:AC24"/>
    <mergeCell ref="D21:E21"/>
    <mergeCell ref="L21:M21"/>
    <mergeCell ref="T21:U21"/>
    <mergeCell ref="AB21:AC21"/>
    <mergeCell ref="D22:E22"/>
    <mergeCell ref="L22:M22"/>
    <mergeCell ref="T22:U22"/>
    <mergeCell ref="AB22:AC22"/>
    <mergeCell ref="D27:E27"/>
    <mergeCell ref="L27:M27"/>
    <mergeCell ref="T27:U27"/>
    <mergeCell ref="AB27:AC27"/>
    <mergeCell ref="D28:E28"/>
    <mergeCell ref="L28:M28"/>
    <mergeCell ref="T28:U28"/>
    <mergeCell ref="AB28:AC28"/>
    <mergeCell ref="D25:E25"/>
    <mergeCell ref="L25:M25"/>
    <mergeCell ref="T25:U25"/>
    <mergeCell ref="AB25:AC25"/>
    <mergeCell ref="D26:E26"/>
    <mergeCell ref="L26:M26"/>
    <mergeCell ref="T26:U26"/>
    <mergeCell ref="AB26:AC26"/>
    <mergeCell ref="D31:E31"/>
    <mergeCell ref="L31:M31"/>
    <mergeCell ref="T31:U31"/>
    <mergeCell ref="AB31:AC31"/>
    <mergeCell ref="D32:E32"/>
    <mergeCell ref="L32:M32"/>
    <mergeCell ref="T32:U32"/>
    <mergeCell ref="AB32:AC32"/>
    <mergeCell ref="D29:E29"/>
    <mergeCell ref="L29:M29"/>
    <mergeCell ref="T29:U29"/>
    <mergeCell ref="AB29:AC29"/>
    <mergeCell ref="D30:E30"/>
    <mergeCell ref="L30:M30"/>
    <mergeCell ref="T30:U30"/>
    <mergeCell ref="AB30:AC30"/>
    <mergeCell ref="D35:E35"/>
    <mergeCell ref="L35:M35"/>
    <mergeCell ref="T35:U35"/>
    <mergeCell ref="AB35:AC35"/>
    <mergeCell ref="D36:E36"/>
    <mergeCell ref="L36:M36"/>
    <mergeCell ref="T36:U36"/>
    <mergeCell ref="AB36:AC36"/>
    <mergeCell ref="D33:E33"/>
    <mergeCell ref="L33:M33"/>
    <mergeCell ref="T33:U33"/>
    <mergeCell ref="AB33:AC33"/>
    <mergeCell ref="D34:E34"/>
    <mergeCell ref="L34:M34"/>
    <mergeCell ref="T34:U34"/>
    <mergeCell ref="AB34:AC34"/>
    <mergeCell ref="D39:E39"/>
    <mergeCell ref="L39:M39"/>
    <mergeCell ref="T39:U39"/>
    <mergeCell ref="AB39:AC39"/>
    <mergeCell ref="D40:E40"/>
    <mergeCell ref="L40:M40"/>
    <mergeCell ref="T40:U40"/>
    <mergeCell ref="AB40:AC40"/>
    <mergeCell ref="D37:E37"/>
    <mergeCell ref="L37:M37"/>
    <mergeCell ref="T37:U37"/>
    <mergeCell ref="AB37:AC37"/>
    <mergeCell ref="D38:E38"/>
    <mergeCell ref="L38:M38"/>
    <mergeCell ref="T38:U38"/>
    <mergeCell ref="AB38:AC38"/>
    <mergeCell ref="D43:E43"/>
    <mergeCell ref="L43:M43"/>
    <mergeCell ref="T43:U43"/>
    <mergeCell ref="AB43:AC43"/>
    <mergeCell ref="D44:E44"/>
    <mergeCell ref="L44:M44"/>
    <mergeCell ref="T44:U44"/>
    <mergeCell ref="AB44:AC44"/>
    <mergeCell ref="D41:E41"/>
    <mergeCell ref="L41:M41"/>
    <mergeCell ref="T41:U41"/>
    <mergeCell ref="AB41:AC41"/>
    <mergeCell ref="D42:E42"/>
    <mergeCell ref="L42:M42"/>
    <mergeCell ref="T42:U42"/>
    <mergeCell ref="AB42:AC42"/>
    <mergeCell ref="D47:E47"/>
    <mergeCell ref="L47:M47"/>
    <mergeCell ref="T47:U47"/>
    <mergeCell ref="AB47:AC47"/>
    <mergeCell ref="D48:E48"/>
    <mergeCell ref="L48:M48"/>
    <mergeCell ref="T48:U48"/>
    <mergeCell ref="AB48:AC48"/>
    <mergeCell ref="D45:E45"/>
    <mergeCell ref="L45:M45"/>
    <mergeCell ref="T45:U45"/>
    <mergeCell ref="AB45:AC45"/>
    <mergeCell ref="D46:E46"/>
    <mergeCell ref="L46:M46"/>
    <mergeCell ref="T46:U46"/>
    <mergeCell ref="AB46:AC46"/>
    <mergeCell ref="D51:E51"/>
    <mergeCell ref="L51:M51"/>
    <mergeCell ref="T51:U51"/>
    <mergeCell ref="AB51:AC51"/>
    <mergeCell ref="D52:E52"/>
    <mergeCell ref="L52:M52"/>
    <mergeCell ref="T52:U52"/>
    <mergeCell ref="AB52:AC52"/>
    <mergeCell ref="D49:E49"/>
    <mergeCell ref="L49:M49"/>
    <mergeCell ref="T49:U49"/>
    <mergeCell ref="AB49:AC49"/>
    <mergeCell ref="D50:E50"/>
    <mergeCell ref="L50:M50"/>
    <mergeCell ref="T50:U50"/>
    <mergeCell ref="AB50:AC50"/>
    <mergeCell ref="D55:E55"/>
    <mergeCell ref="L55:M55"/>
    <mergeCell ref="T55:U55"/>
    <mergeCell ref="AB55:AC55"/>
    <mergeCell ref="D53:E53"/>
    <mergeCell ref="L53:M53"/>
    <mergeCell ref="T53:U53"/>
    <mergeCell ref="AB53:AC53"/>
    <mergeCell ref="D54:E54"/>
    <mergeCell ref="L54:M54"/>
    <mergeCell ref="T54:U54"/>
    <mergeCell ref="AB54:AC5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7C80"/>
  </sheetPr>
  <dimension ref="A1:AB57"/>
  <sheetViews>
    <sheetView showRuler="0" showWhiteSpace="0" zoomScaleNormal="100" zoomScaleSheetLayoutView="100" workbookViewId="0">
      <selection activeCell="L23" sqref="L23"/>
    </sheetView>
  </sheetViews>
  <sheetFormatPr defaultColWidth="9.109375" defaultRowHeight="12" x14ac:dyDescent="0.25"/>
  <cols>
    <col min="1" max="1" width="10.6640625" style="2" customWidth="1"/>
    <col min="2" max="2" width="8.88671875" style="2" customWidth="1"/>
    <col min="3" max="4" width="10" style="2" customWidth="1"/>
    <col min="5" max="5" width="24.6640625" style="2" customWidth="1"/>
    <col min="6" max="7" width="12.6640625" style="2" customWidth="1"/>
    <col min="8" max="8" width="10.664062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10937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55468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Summary'!$B$20</f>
        <v>Directors</v>
      </c>
      <c r="G2" s="391"/>
      <c r="H2" s="114"/>
      <c r="I2" s="44"/>
      <c r="J2" s="44"/>
      <c r="K2" s="44"/>
      <c r="L2" s="68" t="s">
        <v>11</v>
      </c>
      <c r="M2" s="323" t="str">
        <f>'Step 2 - Quarterly Summary'!$B$20</f>
        <v>Directors</v>
      </c>
      <c r="N2" s="391"/>
      <c r="O2" s="114"/>
      <c r="P2" s="44"/>
      <c r="Q2" s="44"/>
      <c r="R2" s="44"/>
      <c r="S2" s="68" t="s">
        <v>11</v>
      </c>
      <c r="T2" s="323" t="str">
        <f>F2</f>
        <v>Directors</v>
      </c>
      <c r="U2" s="391"/>
      <c r="V2" s="114"/>
      <c r="W2" s="44"/>
      <c r="X2" s="44"/>
      <c r="Y2" s="44"/>
      <c r="Z2" s="68" t="s">
        <v>11</v>
      </c>
      <c r="AA2" s="323" t="str">
        <f>F2</f>
        <v>Directors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Summary'!$A$20</f>
        <v>5200</v>
      </c>
      <c r="H3" s="114"/>
      <c r="I3" s="44"/>
      <c r="J3" s="44"/>
      <c r="K3" s="44"/>
      <c r="L3" s="68" t="s">
        <v>12</v>
      </c>
      <c r="M3" s="166">
        <f>'Step 2 - Quarterly Summary'!$H$4</f>
        <v>0</v>
      </c>
      <c r="N3" s="167">
        <f>'Step 2 - Quarterly Summary'!$A$20</f>
        <v>5200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5200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5200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'Step 2 - Quarterly Summary'!$C$5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Summary'!D20:F20)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Summary'!M20:O20)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Summary'!V20:X20)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Summary'!AE20:AG20)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81">
        <f>$F$56</f>
        <v>0</v>
      </c>
      <c r="E8" s="72"/>
      <c r="F8" s="72"/>
      <c r="G8" s="117"/>
      <c r="H8" s="114"/>
      <c r="I8" s="379" t="s">
        <v>156</v>
      </c>
      <c r="J8" s="380"/>
      <c r="K8" s="158">
        <f>$M$56</f>
        <v>0</v>
      </c>
      <c r="L8" s="72"/>
      <c r="M8" s="72"/>
      <c r="N8" s="117"/>
      <c r="O8" s="114"/>
      <c r="P8" s="379" t="s">
        <v>158</v>
      </c>
      <c r="Q8" s="380"/>
      <c r="R8" s="158">
        <f>$T$56</f>
        <v>0</v>
      </c>
      <c r="S8" s="72"/>
      <c r="T8" s="72"/>
      <c r="U8" s="117"/>
      <c r="V8" s="114"/>
      <c r="W8" s="379" t="s">
        <v>160</v>
      </c>
      <c r="X8" s="380"/>
      <c r="Y8" s="158">
        <f>$AA$56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182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182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184</v>
      </c>
      <c r="X12" s="169" t="s">
        <v>37</v>
      </c>
      <c r="Y12" s="169" t="s">
        <v>182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5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5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5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5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x14ac:dyDescent="0.25">
      <c r="A53" s="118"/>
      <c r="B53" s="119"/>
      <c r="C53" s="119"/>
      <c r="D53" s="50"/>
      <c r="E53" s="120"/>
      <c r="F53" s="120"/>
      <c r="G53" s="121" t="str">
        <f t="shared" si="0"/>
        <v/>
      </c>
      <c r="H53" s="118"/>
      <c r="I53" s="119"/>
      <c r="J53" s="119"/>
      <c r="K53" s="50"/>
      <c r="L53" s="120"/>
      <c r="M53" s="120"/>
      <c r="N53" s="121" t="str">
        <f t="shared" si="1"/>
        <v/>
      </c>
      <c r="O53" s="118"/>
      <c r="P53" s="119"/>
      <c r="Q53" s="119"/>
      <c r="R53" s="50"/>
      <c r="S53" s="120"/>
      <c r="T53" s="120"/>
      <c r="U53" s="121" t="str">
        <f t="shared" si="2"/>
        <v/>
      </c>
      <c r="V53" s="118"/>
      <c r="W53" s="119"/>
      <c r="X53" s="119"/>
      <c r="Y53" s="50"/>
      <c r="Z53" s="120"/>
      <c r="AA53" s="120"/>
      <c r="AB53" s="121" t="str">
        <f t="shared" si="3"/>
        <v/>
      </c>
    </row>
    <row r="54" spans="1:28" x14ac:dyDescent="0.25">
      <c r="A54" s="118"/>
      <c r="B54" s="119"/>
      <c r="C54" s="119"/>
      <c r="D54" s="50"/>
      <c r="E54" s="120"/>
      <c r="F54" s="120"/>
      <c r="G54" s="121" t="str">
        <f t="shared" si="0"/>
        <v/>
      </c>
      <c r="H54" s="118"/>
      <c r="I54" s="119"/>
      <c r="J54" s="119"/>
      <c r="K54" s="50"/>
      <c r="L54" s="120"/>
      <c r="M54" s="120"/>
      <c r="N54" s="121" t="str">
        <f t="shared" si="1"/>
        <v/>
      </c>
      <c r="O54" s="118"/>
      <c r="P54" s="119"/>
      <c r="Q54" s="119"/>
      <c r="R54" s="50"/>
      <c r="S54" s="120"/>
      <c r="T54" s="120"/>
      <c r="U54" s="121" t="str">
        <f t="shared" si="2"/>
        <v/>
      </c>
      <c r="V54" s="118"/>
      <c r="W54" s="119"/>
      <c r="X54" s="119"/>
      <c r="Y54" s="50"/>
      <c r="Z54" s="120"/>
      <c r="AA54" s="120"/>
      <c r="AB54" s="121" t="str">
        <f t="shared" si="3"/>
        <v/>
      </c>
    </row>
    <row r="55" spans="1:28" ht="12" customHeight="1" thickBot="1" x14ac:dyDescent="0.3">
      <c r="A55" s="122"/>
      <c r="B55" s="79"/>
      <c r="C55" s="79"/>
      <c r="D55" s="80"/>
      <c r="E55" s="81"/>
      <c r="F55" s="81"/>
      <c r="G55" s="123" t="str">
        <f t="shared" si="0"/>
        <v/>
      </c>
      <c r="H55" s="122"/>
      <c r="I55" s="79"/>
      <c r="J55" s="79"/>
      <c r="K55" s="80"/>
      <c r="L55" s="81"/>
      <c r="M55" s="81"/>
      <c r="N55" s="123" t="str">
        <f t="shared" si="1"/>
        <v/>
      </c>
      <c r="O55" s="122"/>
      <c r="P55" s="79"/>
      <c r="Q55" s="79"/>
      <c r="R55" s="80"/>
      <c r="S55" s="81"/>
      <c r="T55" s="81"/>
      <c r="U55" s="123" t="str">
        <f t="shared" si="2"/>
        <v/>
      </c>
      <c r="V55" s="122"/>
      <c r="W55" s="79"/>
      <c r="X55" s="79"/>
      <c r="Y55" s="80"/>
      <c r="Z55" s="81"/>
      <c r="AA55" s="81"/>
      <c r="AB55" s="123" t="str">
        <f t="shared" si="3"/>
        <v/>
      </c>
    </row>
    <row r="56" spans="1:28" s="23" customFormat="1" ht="13.2" thickTop="1" thickBot="1" x14ac:dyDescent="0.3">
      <c r="A56" s="171"/>
      <c r="B56" s="172"/>
      <c r="C56" s="172"/>
      <c r="D56" s="172"/>
      <c r="E56" s="173" t="s">
        <v>38</v>
      </c>
      <c r="F56" s="174">
        <f>SUM(F13:F55)</f>
        <v>0</v>
      </c>
      <c r="G56" s="175" t="str">
        <f>G55</f>
        <v/>
      </c>
      <c r="H56" s="186"/>
      <c r="I56" s="172"/>
      <c r="J56" s="172"/>
      <c r="K56" s="172"/>
      <c r="L56" s="173" t="s">
        <v>39</v>
      </c>
      <c r="M56" s="174">
        <f>SUM(M13:M55)</f>
        <v>0</v>
      </c>
      <c r="N56" s="175" t="str">
        <f>N55</f>
        <v/>
      </c>
      <c r="O56" s="171"/>
      <c r="P56" s="172"/>
      <c r="Q56" s="172"/>
      <c r="R56" s="172"/>
      <c r="S56" s="173" t="s">
        <v>40</v>
      </c>
      <c r="T56" s="174">
        <f>SUM(T13:T55)</f>
        <v>0</v>
      </c>
      <c r="U56" s="175" t="str">
        <f>U55</f>
        <v/>
      </c>
      <c r="V56" s="171"/>
      <c r="W56" s="172"/>
      <c r="X56" s="172"/>
      <c r="Y56" s="172"/>
      <c r="Z56" s="173" t="s">
        <v>41</v>
      </c>
      <c r="AA56" s="174">
        <f>SUM(AA13:AA55)</f>
        <v>0</v>
      </c>
      <c r="AB56" s="175" t="str">
        <f>AB55</f>
        <v/>
      </c>
    </row>
    <row r="57" spans="1:28" x14ac:dyDescent="0.25">
      <c r="A57" s="30"/>
      <c r="B57" s="44"/>
      <c r="C57" s="44"/>
      <c r="D57" s="51"/>
      <c r="E57" s="53"/>
      <c r="F57" s="53"/>
      <c r="G57" s="52"/>
    </row>
  </sheetData>
  <sheetProtection algorithmName="SHA-512" hashValue="+A9VJ7ppPrRKUSAt7td2TLTgW9/LPHiBfzkQ2CsBd/VjNE12NYKHnAqf3Pj71fH7PZK9NOCHWBnX1fdowqfZjw==" saltValue="Sqst3KFJKAczyoT07sZlTA==" spinCount="100000" sheet="1" objects="1" scenarios="1" selectLockedCells="1"/>
  <mergeCells count="28">
    <mergeCell ref="I6:J6"/>
    <mergeCell ref="I8:J8"/>
    <mergeCell ref="I10:J10"/>
    <mergeCell ref="V1:W1"/>
    <mergeCell ref="A1:B1"/>
    <mergeCell ref="B6:C6"/>
    <mergeCell ref="B8:C8"/>
    <mergeCell ref="B10:C10"/>
    <mergeCell ref="F1:G1"/>
    <mergeCell ref="F2:G2"/>
    <mergeCell ref="F4:G4"/>
    <mergeCell ref="H1:I1"/>
    <mergeCell ref="O1:P1"/>
    <mergeCell ref="M1:N1"/>
    <mergeCell ref="W6:X6"/>
    <mergeCell ref="W8:X8"/>
    <mergeCell ref="W10:X10"/>
    <mergeCell ref="P6:Q6"/>
    <mergeCell ref="P8:Q8"/>
    <mergeCell ref="P10:Q10"/>
    <mergeCell ref="AA1:AB1"/>
    <mergeCell ref="AA2:AB2"/>
    <mergeCell ref="AA4:AB4"/>
    <mergeCell ref="M2:N2"/>
    <mergeCell ref="M4:N4"/>
    <mergeCell ref="T1:U1"/>
    <mergeCell ref="T2:U2"/>
    <mergeCell ref="T4:U4"/>
  </mergeCells>
  <conditionalFormatting sqref="G57 G6">
    <cfRule type="cellIs" dxfId="111" priority="9" operator="lessThan">
      <formula>0</formula>
    </cfRule>
  </conditionalFormatting>
  <conditionalFormatting sqref="N6">
    <cfRule type="cellIs" dxfId="110" priority="3" operator="lessThan">
      <formula>0</formula>
    </cfRule>
  </conditionalFormatting>
  <conditionalFormatting sqref="U6">
    <cfRule type="cellIs" dxfId="109" priority="2" operator="lessThan">
      <formula>0</formula>
    </cfRule>
  </conditionalFormatting>
  <conditionalFormatting sqref="AB6">
    <cfRule type="cellIs" dxfId="108" priority="1" operator="lessThan">
      <formula>0</formula>
    </cfRule>
  </conditionalFormatting>
  <printOptions horizontalCentered="1"/>
  <pageMargins left="0.7" right="0.7" top="0.75" bottom="0.75" header="0.3" footer="0.3"/>
  <pageSetup scale="97" fitToWidth="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7C80"/>
  </sheetPr>
  <dimension ref="A1:AB116"/>
  <sheetViews>
    <sheetView showRuler="0" showWhiteSpace="0" zoomScaleNormal="100" zoomScaleSheetLayoutView="100" workbookViewId="0">
      <selection activeCell="L23" sqref="L23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.5546875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Summary'!$B$21</f>
        <v>Operation Staff</v>
      </c>
      <c r="G2" s="391"/>
      <c r="H2" s="114"/>
      <c r="I2" s="44"/>
      <c r="J2" s="44"/>
      <c r="K2" s="44"/>
      <c r="L2" s="68" t="s">
        <v>11</v>
      </c>
      <c r="M2" s="323" t="str">
        <f>F2</f>
        <v>Operation Staff</v>
      </c>
      <c r="N2" s="391"/>
      <c r="O2" s="114"/>
      <c r="P2" s="44"/>
      <c r="Q2" s="44"/>
      <c r="R2" s="44"/>
      <c r="S2" s="68" t="s">
        <v>11</v>
      </c>
      <c r="T2" s="323" t="str">
        <f>F2</f>
        <v>Operation Staff</v>
      </c>
      <c r="U2" s="391"/>
      <c r="V2" s="114"/>
      <c r="W2" s="44"/>
      <c r="X2" s="44"/>
      <c r="Y2" s="44"/>
      <c r="Z2" s="68" t="s">
        <v>11</v>
      </c>
      <c r="AA2" s="323" t="str">
        <f>F2</f>
        <v>Operation Staff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Summary'!$A$21</f>
        <v>5300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5300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5300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5300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Summary'!D21:F21)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Summary'!M21:O21)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Summary'!V21:X21)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Summary'!AE21:AG21)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$F$115</f>
        <v>0</v>
      </c>
      <c r="E8" s="72"/>
      <c r="F8" s="72"/>
      <c r="G8" s="117"/>
      <c r="H8" s="114"/>
      <c r="I8" s="379" t="s">
        <v>156</v>
      </c>
      <c r="J8" s="380"/>
      <c r="K8" s="158">
        <f>$M$115</f>
        <v>0</v>
      </c>
      <c r="L8" s="72"/>
      <c r="M8" s="72"/>
      <c r="N8" s="117"/>
      <c r="O8" s="114"/>
      <c r="P8" s="379" t="s">
        <v>158</v>
      </c>
      <c r="Q8" s="380"/>
      <c r="R8" s="158">
        <f>$T$115</f>
        <v>0</v>
      </c>
      <c r="S8" s="72"/>
      <c r="T8" s="72"/>
      <c r="U8" s="117"/>
      <c r="V8" s="114"/>
      <c r="W8" s="379" t="s">
        <v>160</v>
      </c>
      <c r="X8" s="380"/>
      <c r="Y8" s="158">
        <f>$AA$115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174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182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182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182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114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114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114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114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x14ac:dyDescent="0.25">
      <c r="A53" s="118"/>
      <c r="B53" s="119"/>
      <c r="C53" s="119"/>
      <c r="D53" s="50"/>
      <c r="E53" s="120"/>
      <c r="F53" s="120"/>
      <c r="G53" s="121" t="str">
        <f t="shared" si="0"/>
        <v/>
      </c>
      <c r="H53" s="118"/>
      <c r="I53" s="119"/>
      <c r="J53" s="119"/>
      <c r="K53" s="50"/>
      <c r="L53" s="120"/>
      <c r="M53" s="120"/>
      <c r="N53" s="121" t="str">
        <f t="shared" si="1"/>
        <v/>
      </c>
      <c r="O53" s="118"/>
      <c r="P53" s="119"/>
      <c r="Q53" s="119"/>
      <c r="R53" s="50"/>
      <c r="S53" s="120"/>
      <c r="T53" s="120"/>
      <c r="U53" s="121" t="str">
        <f t="shared" si="2"/>
        <v/>
      </c>
      <c r="V53" s="118"/>
      <c r="W53" s="119"/>
      <c r="X53" s="119"/>
      <c r="Y53" s="50"/>
      <c r="Z53" s="120"/>
      <c r="AA53" s="120"/>
      <c r="AB53" s="121" t="str">
        <f t="shared" si="3"/>
        <v/>
      </c>
    </row>
    <row r="54" spans="1:28" x14ac:dyDescent="0.25">
      <c r="A54" s="118"/>
      <c r="B54" s="119"/>
      <c r="C54" s="119"/>
      <c r="D54" s="50"/>
      <c r="E54" s="120"/>
      <c r="F54" s="120"/>
      <c r="G54" s="121" t="str">
        <f t="shared" si="0"/>
        <v/>
      </c>
      <c r="H54" s="118"/>
      <c r="I54" s="119"/>
      <c r="J54" s="119"/>
      <c r="K54" s="50"/>
      <c r="L54" s="120"/>
      <c r="M54" s="120"/>
      <c r="N54" s="121" t="str">
        <f t="shared" si="1"/>
        <v/>
      </c>
      <c r="O54" s="118"/>
      <c r="P54" s="119"/>
      <c r="Q54" s="119"/>
      <c r="R54" s="50"/>
      <c r="S54" s="120"/>
      <c r="T54" s="120"/>
      <c r="U54" s="121" t="str">
        <f t="shared" si="2"/>
        <v/>
      </c>
      <c r="V54" s="118"/>
      <c r="W54" s="119"/>
      <c r="X54" s="119"/>
      <c r="Y54" s="50"/>
      <c r="Z54" s="120"/>
      <c r="AA54" s="120"/>
      <c r="AB54" s="121" t="str">
        <f t="shared" si="3"/>
        <v/>
      </c>
    </row>
    <row r="55" spans="1:28" x14ac:dyDescent="0.25">
      <c r="A55" s="118"/>
      <c r="B55" s="119"/>
      <c r="C55" s="119"/>
      <c r="D55" s="50"/>
      <c r="E55" s="120"/>
      <c r="F55" s="120"/>
      <c r="G55" s="121" t="str">
        <f t="shared" si="0"/>
        <v/>
      </c>
      <c r="H55" s="118"/>
      <c r="I55" s="119"/>
      <c r="J55" s="119"/>
      <c r="K55" s="50"/>
      <c r="L55" s="120"/>
      <c r="M55" s="120"/>
      <c r="N55" s="121" t="str">
        <f t="shared" si="1"/>
        <v/>
      </c>
      <c r="O55" s="118"/>
      <c r="P55" s="119"/>
      <c r="Q55" s="119"/>
      <c r="R55" s="50"/>
      <c r="S55" s="120"/>
      <c r="T55" s="120"/>
      <c r="U55" s="121" t="str">
        <f t="shared" si="2"/>
        <v/>
      </c>
      <c r="V55" s="118"/>
      <c r="W55" s="119"/>
      <c r="X55" s="119"/>
      <c r="Y55" s="50"/>
      <c r="Z55" s="120"/>
      <c r="AA55" s="120"/>
      <c r="AB55" s="121" t="str">
        <f t="shared" si="3"/>
        <v/>
      </c>
    </row>
    <row r="56" spans="1:28" x14ac:dyDescent="0.25">
      <c r="A56" s="118"/>
      <c r="B56" s="119"/>
      <c r="C56" s="119"/>
      <c r="D56" s="50"/>
      <c r="E56" s="120"/>
      <c r="F56" s="120"/>
      <c r="G56" s="121" t="str">
        <f t="shared" si="0"/>
        <v/>
      </c>
      <c r="H56" s="118"/>
      <c r="I56" s="119"/>
      <c r="J56" s="119"/>
      <c r="K56" s="50"/>
      <c r="L56" s="120"/>
      <c r="M56" s="120"/>
      <c r="N56" s="121" t="str">
        <f t="shared" si="1"/>
        <v/>
      </c>
      <c r="O56" s="118"/>
      <c r="P56" s="119"/>
      <c r="Q56" s="119"/>
      <c r="R56" s="50"/>
      <c r="S56" s="120"/>
      <c r="T56" s="120"/>
      <c r="U56" s="121" t="str">
        <f t="shared" si="2"/>
        <v/>
      </c>
      <c r="V56" s="118"/>
      <c r="W56" s="119"/>
      <c r="X56" s="119"/>
      <c r="Y56" s="50"/>
      <c r="Z56" s="120"/>
      <c r="AA56" s="120"/>
      <c r="AB56" s="121" t="str">
        <f t="shared" si="3"/>
        <v/>
      </c>
    </row>
    <row r="57" spans="1:28" x14ac:dyDescent="0.25">
      <c r="A57" s="118"/>
      <c r="B57" s="119"/>
      <c r="C57" s="119"/>
      <c r="D57" s="50"/>
      <c r="E57" s="120"/>
      <c r="F57" s="120"/>
      <c r="G57" s="121" t="str">
        <f t="shared" si="0"/>
        <v/>
      </c>
      <c r="H57" s="118"/>
      <c r="I57" s="119"/>
      <c r="J57" s="119"/>
      <c r="K57" s="50"/>
      <c r="L57" s="120"/>
      <c r="M57" s="120"/>
      <c r="N57" s="121" t="str">
        <f t="shared" si="1"/>
        <v/>
      </c>
      <c r="O57" s="118"/>
      <c r="P57" s="119"/>
      <c r="Q57" s="119"/>
      <c r="R57" s="50"/>
      <c r="S57" s="120"/>
      <c r="T57" s="120"/>
      <c r="U57" s="121" t="str">
        <f t="shared" si="2"/>
        <v/>
      </c>
      <c r="V57" s="118"/>
      <c r="W57" s="119"/>
      <c r="X57" s="119"/>
      <c r="Y57" s="50"/>
      <c r="Z57" s="120"/>
      <c r="AA57" s="120"/>
      <c r="AB57" s="121" t="str">
        <f t="shared" si="3"/>
        <v/>
      </c>
    </row>
    <row r="58" spans="1:28" x14ac:dyDescent="0.25">
      <c r="A58" s="118"/>
      <c r="B58" s="119"/>
      <c r="C58" s="119"/>
      <c r="D58" s="50"/>
      <c r="E58" s="120"/>
      <c r="F58" s="120"/>
      <c r="G58" s="121" t="str">
        <f t="shared" si="0"/>
        <v/>
      </c>
      <c r="H58" s="118"/>
      <c r="I58" s="119"/>
      <c r="J58" s="119"/>
      <c r="K58" s="50"/>
      <c r="L58" s="120"/>
      <c r="M58" s="120"/>
      <c r="N58" s="121" t="str">
        <f t="shared" si="1"/>
        <v/>
      </c>
      <c r="O58" s="118"/>
      <c r="P58" s="119"/>
      <c r="Q58" s="119"/>
      <c r="R58" s="50"/>
      <c r="S58" s="120"/>
      <c r="T58" s="120"/>
      <c r="U58" s="121" t="str">
        <f t="shared" si="2"/>
        <v/>
      </c>
      <c r="V58" s="118"/>
      <c r="W58" s="119"/>
      <c r="X58" s="119"/>
      <c r="Y58" s="50"/>
      <c r="Z58" s="120"/>
      <c r="AA58" s="120"/>
      <c r="AB58" s="121" t="str">
        <f t="shared" si="3"/>
        <v/>
      </c>
    </row>
    <row r="59" spans="1:28" x14ac:dyDescent="0.25">
      <c r="A59" s="118"/>
      <c r="B59" s="119"/>
      <c r="C59" s="119"/>
      <c r="D59" s="50"/>
      <c r="E59" s="120"/>
      <c r="F59" s="120"/>
      <c r="G59" s="121" t="str">
        <f t="shared" si="0"/>
        <v/>
      </c>
      <c r="H59" s="118"/>
      <c r="I59" s="119"/>
      <c r="J59" s="119"/>
      <c r="K59" s="50"/>
      <c r="L59" s="120"/>
      <c r="M59" s="120"/>
      <c r="N59" s="121" t="str">
        <f t="shared" si="1"/>
        <v/>
      </c>
      <c r="O59" s="118"/>
      <c r="P59" s="119"/>
      <c r="Q59" s="119"/>
      <c r="R59" s="50"/>
      <c r="S59" s="120"/>
      <c r="T59" s="120"/>
      <c r="U59" s="121" t="str">
        <f t="shared" si="2"/>
        <v/>
      </c>
      <c r="V59" s="118"/>
      <c r="W59" s="119"/>
      <c r="X59" s="119"/>
      <c r="Y59" s="50"/>
      <c r="Z59" s="120"/>
      <c r="AA59" s="120"/>
      <c r="AB59" s="121" t="str">
        <f t="shared" si="3"/>
        <v/>
      </c>
    </row>
    <row r="60" spans="1:28" x14ac:dyDescent="0.25">
      <c r="A60" s="118"/>
      <c r="B60" s="119"/>
      <c r="C60" s="119"/>
      <c r="D60" s="50"/>
      <c r="E60" s="120"/>
      <c r="F60" s="120"/>
      <c r="G60" s="121" t="str">
        <f t="shared" si="0"/>
        <v/>
      </c>
      <c r="H60" s="118"/>
      <c r="I60" s="119"/>
      <c r="J60" s="119"/>
      <c r="K60" s="50"/>
      <c r="L60" s="120"/>
      <c r="M60" s="120"/>
      <c r="N60" s="121" t="str">
        <f t="shared" si="1"/>
        <v/>
      </c>
      <c r="O60" s="118"/>
      <c r="P60" s="119"/>
      <c r="Q60" s="119"/>
      <c r="R60" s="50"/>
      <c r="S60" s="120"/>
      <c r="T60" s="120"/>
      <c r="U60" s="121" t="str">
        <f t="shared" si="2"/>
        <v/>
      </c>
      <c r="V60" s="118"/>
      <c r="W60" s="119"/>
      <c r="X60" s="119"/>
      <c r="Y60" s="50"/>
      <c r="Z60" s="120"/>
      <c r="AA60" s="120"/>
      <c r="AB60" s="121" t="str">
        <f t="shared" si="3"/>
        <v/>
      </c>
    </row>
    <row r="61" spans="1:28" x14ac:dyDescent="0.25">
      <c r="A61" s="118"/>
      <c r="B61" s="119"/>
      <c r="C61" s="119"/>
      <c r="D61" s="50"/>
      <c r="E61" s="120"/>
      <c r="F61" s="120"/>
      <c r="G61" s="121" t="str">
        <f t="shared" si="0"/>
        <v/>
      </c>
      <c r="H61" s="118"/>
      <c r="I61" s="119"/>
      <c r="J61" s="119"/>
      <c r="K61" s="50"/>
      <c r="L61" s="120"/>
      <c r="M61" s="120"/>
      <c r="N61" s="121" t="str">
        <f t="shared" si="1"/>
        <v/>
      </c>
      <c r="O61" s="118"/>
      <c r="P61" s="119"/>
      <c r="Q61" s="119"/>
      <c r="R61" s="50"/>
      <c r="S61" s="120"/>
      <c r="T61" s="120"/>
      <c r="U61" s="121" t="str">
        <f t="shared" si="2"/>
        <v/>
      </c>
      <c r="V61" s="118"/>
      <c r="W61" s="119"/>
      <c r="X61" s="119"/>
      <c r="Y61" s="50"/>
      <c r="Z61" s="120"/>
      <c r="AA61" s="120"/>
      <c r="AB61" s="121" t="str">
        <f t="shared" si="3"/>
        <v/>
      </c>
    </row>
    <row r="62" spans="1:28" x14ac:dyDescent="0.25">
      <c r="A62" s="118"/>
      <c r="B62" s="119"/>
      <c r="C62" s="119"/>
      <c r="D62" s="50"/>
      <c r="E62" s="120"/>
      <c r="F62" s="120"/>
      <c r="G62" s="121" t="str">
        <f t="shared" si="0"/>
        <v/>
      </c>
      <c r="H62" s="118"/>
      <c r="I62" s="119"/>
      <c r="J62" s="119"/>
      <c r="K62" s="50"/>
      <c r="L62" s="120"/>
      <c r="M62" s="120"/>
      <c r="N62" s="121" t="str">
        <f t="shared" si="1"/>
        <v/>
      </c>
      <c r="O62" s="118"/>
      <c r="P62" s="119"/>
      <c r="Q62" s="119"/>
      <c r="R62" s="50"/>
      <c r="S62" s="120"/>
      <c r="T62" s="120"/>
      <c r="U62" s="121" t="str">
        <f t="shared" si="2"/>
        <v/>
      </c>
      <c r="V62" s="118"/>
      <c r="W62" s="119"/>
      <c r="X62" s="119"/>
      <c r="Y62" s="50"/>
      <c r="Z62" s="120"/>
      <c r="AA62" s="120"/>
      <c r="AB62" s="121" t="str">
        <f t="shared" si="3"/>
        <v/>
      </c>
    </row>
    <row r="63" spans="1:28" x14ac:dyDescent="0.25">
      <c r="A63" s="118"/>
      <c r="B63" s="119"/>
      <c r="C63" s="119"/>
      <c r="D63" s="50"/>
      <c r="E63" s="120"/>
      <c r="F63" s="120"/>
      <c r="G63" s="121" t="str">
        <f t="shared" si="0"/>
        <v/>
      </c>
      <c r="H63" s="118"/>
      <c r="I63" s="119"/>
      <c r="J63" s="119"/>
      <c r="K63" s="50"/>
      <c r="L63" s="120"/>
      <c r="M63" s="120"/>
      <c r="N63" s="121" t="str">
        <f t="shared" si="1"/>
        <v/>
      </c>
      <c r="O63" s="118"/>
      <c r="P63" s="119"/>
      <c r="Q63" s="119"/>
      <c r="R63" s="50"/>
      <c r="S63" s="120"/>
      <c r="T63" s="120"/>
      <c r="U63" s="121" t="str">
        <f t="shared" si="2"/>
        <v/>
      </c>
      <c r="V63" s="118"/>
      <c r="W63" s="119"/>
      <c r="X63" s="119"/>
      <c r="Y63" s="50"/>
      <c r="Z63" s="120"/>
      <c r="AA63" s="120"/>
      <c r="AB63" s="121" t="str">
        <f t="shared" si="3"/>
        <v/>
      </c>
    </row>
    <row r="64" spans="1:28" x14ac:dyDescent="0.25">
      <c r="A64" s="118"/>
      <c r="B64" s="119"/>
      <c r="C64" s="119"/>
      <c r="D64" s="50"/>
      <c r="E64" s="120"/>
      <c r="F64" s="120"/>
      <c r="G64" s="121" t="str">
        <f t="shared" si="0"/>
        <v/>
      </c>
      <c r="H64" s="118"/>
      <c r="I64" s="119"/>
      <c r="J64" s="119"/>
      <c r="K64" s="50"/>
      <c r="L64" s="120"/>
      <c r="M64" s="120"/>
      <c r="N64" s="121" t="str">
        <f t="shared" si="1"/>
        <v/>
      </c>
      <c r="O64" s="118"/>
      <c r="P64" s="119"/>
      <c r="Q64" s="119"/>
      <c r="R64" s="50"/>
      <c r="S64" s="120"/>
      <c r="T64" s="120"/>
      <c r="U64" s="121" t="str">
        <f t="shared" si="2"/>
        <v/>
      </c>
      <c r="V64" s="118"/>
      <c r="W64" s="119"/>
      <c r="X64" s="119"/>
      <c r="Y64" s="50"/>
      <c r="Z64" s="120"/>
      <c r="AA64" s="120"/>
      <c r="AB64" s="121" t="str">
        <f t="shared" si="3"/>
        <v/>
      </c>
    </row>
    <row r="65" spans="1:28" x14ac:dyDescent="0.25">
      <c r="A65" s="118"/>
      <c r="B65" s="119"/>
      <c r="C65" s="119"/>
      <c r="D65" s="50"/>
      <c r="E65" s="120"/>
      <c r="F65" s="120"/>
      <c r="G65" s="121" t="str">
        <f t="shared" si="0"/>
        <v/>
      </c>
      <c r="H65" s="118"/>
      <c r="I65" s="119"/>
      <c r="J65" s="119"/>
      <c r="K65" s="50"/>
      <c r="L65" s="120"/>
      <c r="M65" s="120"/>
      <c r="N65" s="121" t="str">
        <f t="shared" si="1"/>
        <v/>
      </c>
      <c r="O65" s="118"/>
      <c r="P65" s="119"/>
      <c r="Q65" s="119"/>
      <c r="R65" s="50"/>
      <c r="S65" s="120"/>
      <c r="T65" s="120"/>
      <c r="U65" s="121" t="str">
        <f t="shared" si="2"/>
        <v/>
      </c>
      <c r="V65" s="118"/>
      <c r="W65" s="119"/>
      <c r="X65" s="119"/>
      <c r="Y65" s="50"/>
      <c r="Z65" s="120"/>
      <c r="AA65" s="120"/>
      <c r="AB65" s="121" t="str">
        <f t="shared" si="3"/>
        <v/>
      </c>
    </row>
    <row r="66" spans="1:28" x14ac:dyDescent="0.25">
      <c r="A66" s="118"/>
      <c r="B66" s="119"/>
      <c r="C66" s="119"/>
      <c r="D66" s="50"/>
      <c r="E66" s="120"/>
      <c r="F66" s="120"/>
      <c r="G66" s="121" t="str">
        <f t="shared" si="0"/>
        <v/>
      </c>
      <c r="H66" s="118"/>
      <c r="I66" s="119"/>
      <c r="J66" s="119"/>
      <c r="K66" s="50"/>
      <c r="L66" s="120"/>
      <c r="M66" s="120"/>
      <c r="N66" s="121" t="str">
        <f t="shared" si="1"/>
        <v/>
      </c>
      <c r="O66" s="118"/>
      <c r="P66" s="119"/>
      <c r="Q66" s="119"/>
      <c r="R66" s="50"/>
      <c r="S66" s="120"/>
      <c r="T66" s="120"/>
      <c r="U66" s="121" t="str">
        <f t="shared" si="2"/>
        <v/>
      </c>
      <c r="V66" s="118"/>
      <c r="W66" s="119"/>
      <c r="X66" s="119"/>
      <c r="Y66" s="50"/>
      <c r="Z66" s="120"/>
      <c r="AA66" s="120"/>
      <c r="AB66" s="121" t="str">
        <f t="shared" si="3"/>
        <v/>
      </c>
    </row>
    <row r="67" spans="1:28" x14ac:dyDescent="0.25">
      <c r="A67" s="118"/>
      <c r="B67" s="119"/>
      <c r="C67" s="119"/>
      <c r="D67" s="50"/>
      <c r="E67" s="120"/>
      <c r="F67" s="120"/>
      <c r="G67" s="121" t="str">
        <f t="shared" si="0"/>
        <v/>
      </c>
      <c r="H67" s="118"/>
      <c r="I67" s="119"/>
      <c r="J67" s="119"/>
      <c r="K67" s="50"/>
      <c r="L67" s="120"/>
      <c r="M67" s="120"/>
      <c r="N67" s="121" t="str">
        <f t="shared" si="1"/>
        <v/>
      </c>
      <c r="O67" s="118"/>
      <c r="P67" s="119"/>
      <c r="Q67" s="119"/>
      <c r="R67" s="50"/>
      <c r="S67" s="120"/>
      <c r="T67" s="120"/>
      <c r="U67" s="121" t="str">
        <f t="shared" si="2"/>
        <v/>
      </c>
      <c r="V67" s="118"/>
      <c r="W67" s="119"/>
      <c r="X67" s="119"/>
      <c r="Y67" s="50"/>
      <c r="Z67" s="120"/>
      <c r="AA67" s="120"/>
      <c r="AB67" s="121" t="str">
        <f t="shared" si="3"/>
        <v/>
      </c>
    </row>
    <row r="68" spans="1:28" x14ac:dyDescent="0.25">
      <c r="A68" s="118"/>
      <c r="B68" s="119"/>
      <c r="C68" s="119"/>
      <c r="D68" s="50"/>
      <c r="E68" s="120"/>
      <c r="F68" s="120"/>
      <c r="G68" s="121" t="str">
        <f t="shared" si="0"/>
        <v/>
      </c>
      <c r="H68" s="118"/>
      <c r="I68" s="119"/>
      <c r="J68" s="119"/>
      <c r="K68" s="50"/>
      <c r="L68" s="120"/>
      <c r="M68" s="120"/>
      <c r="N68" s="121" t="str">
        <f t="shared" si="1"/>
        <v/>
      </c>
      <c r="O68" s="118"/>
      <c r="P68" s="119"/>
      <c r="Q68" s="119"/>
      <c r="R68" s="50"/>
      <c r="S68" s="120"/>
      <c r="T68" s="120"/>
      <c r="U68" s="121" t="str">
        <f t="shared" si="2"/>
        <v/>
      </c>
      <c r="V68" s="118"/>
      <c r="W68" s="119"/>
      <c r="X68" s="119"/>
      <c r="Y68" s="50"/>
      <c r="Z68" s="120"/>
      <c r="AA68" s="120"/>
      <c r="AB68" s="121" t="str">
        <f t="shared" si="3"/>
        <v/>
      </c>
    </row>
    <row r="69" spans="1:28" x14ac:dyDescent="0.25">
      <c r="A69" s="118"/>
      <c r="B69" s="119"/>
      <c r="C69" s="119"/>
      <c r="D69" s="50"/>
      <c r="E69" s="120"/>
      <c r="F69" s="120"/>
      <c r="G69" s="121" t="str">
        <f t="shared" si="0"/>
        <v/>
      </c>
      <c r="H69" s="118"/>
      <c r="I69" s="119"/>
      <c r="J69" s="119"/>
      <c r="K69" s="50"/>
      <c r="L69" s="120"/>
      <c r="M69" s="120"/>
      <c r="N69" s="121" t="str">
        <f t="shared" si="1"/>
        <v/>
      </c>
      <c r="O69" s="118"/>
      <c r="P69" s="119"/>
      <c r="Q69" s="119"/>
      <c r="R69" s="50"/>
      <c r="S69" s="120"/>
      <c r="T69" s="120"/>
      <c r="U69" s="121" t="str">
        <f t="shared" si="2"/>
        <v/>
      </c>
      <c r="V69" s="118"/>
      <c r="W69" s="119"/>
      <c r="X69" s="119"/>
      <c r="Y69" s="50"/>
      <c r="Z69" s="120"/>
      <c r="AA69" s="120"/>
      <c r="AB69" s="121" t="str">
        <f t="shared" si="3"/>
        <v/>
      </c>
    </row>
    <row r="70" spans="1:28" x14ac:dyDescent="0.25">
      <c r="A70" s="118"/>
      <c r="B70" s="119"/>
      <c r="C70" s="119"/>
      <c r="D70" s="50"/>
      <c r="E70" s="120"/>
      <c r="F70" s="120"/>
      <c r="G70" s="121" t="str">
        <f t="shared" si="0"/>
        <v/>
      </c>
      <c r="H70" s="118"/>
      <c r="I70" s="119"/>
      <c r="J70" s="119"/>
      <c r="K70" s="50"/>
      <c r="L70" s="120"/>
      <c r="M70" s="120"/>
      <c r="N70" s="121" t="str">
        <f t="shared" si="1"/>
        <v/>
      </c>
      <c r="O70" s="118"/>
      <c r="P70" s="119"/>
      <c r="Q70" s="119"/>
      <c r="R70" s="50"/>
      <c r="S70" s="120"/>
      <c r="T70" s="120"/>
      <c r="U70" s="121" t="str">
        <f t="shared" si="2"/>
        <v/>
      </c>
      <c r="V70" s="118"/>
      <c r="W70" s="119"/>
      <c r="X70" s="119"/>
      <c r="Y70" s="50"/>
      <c r="Z70" s="120"/>
      <c r="AA70" s="120"/>
      <c r="AB70" s="121" t="str">
        <f t="shared" si="3"/>
        <v/>
      </c>
    </row>
    <row r="71" spans="1:28" x14ac:dyDescent="0.25">
      <c r="A71" s="118"/>
      <c r="B71" s="119"/>
      <c r="C71" s="119"/>
      <c r="D71" s="50"/>
      <c r="E71" s="120"/>
      <c r="F71" s="120"/>
      <c r="G71" s="121" t="str">
        <f t="shared" si="0"/>
        <v/>
      </c>
      <c r="H71" s="118"/>
      <c r="I71" s="119"/>
      <c r="J71" s="119"/>
      <c r="K71" s="50"/>
      <c r="L71" s="120"/>
      <c r="M71" s="120"/>
      <c r="N71" s="121" t="str">
        <f t="shared" si="1"/>
        <v/>
      </c>
      <c r="O71" s="118"/>
      <c r="P71" s="119"/>
      <c r="Q71" s="119"/>
      <c r="R71" s="50"/>
      <c r="S71" s="120"/>
      <c r="T71" s="120"/>
      <c r="U71" s="121" t="str">
        <f t="shared" si="2"/>
        <v/>
      </c>
      <c r="V71" s="118"/>
      <c r="W71" s="119"/>
      <c r="X71" s="119"/>
      <c r="Y71" s="50"/>
      <c r="Z71" s="120"/>
      <c r="AA71" s="120"/>
      <c r="AB71" s="121" t="str">
        <f t="shared" si="3"/>
        <v/>
      </c>
    </row>
    <row r="72" spans="1:28" x14ac:dyDescent="0.25">
      <c r="A72" s="118"/>
      <c r="B72" s="119"/>
      <c r="C72" s="119"/>
      <c r="D72" s="50"/>
      <c r="E72" s="120"/>
      <c r="F72" s="120"/>
      <c r="G72" s="121" t="str">
        <f t="shared" si="0"/>
        <v/>
      </c>
      <c r="H72" s="118"/>
      <c r="I72" s="119"/>
      <c r="J72" s="119"/>
      <c r="K72" s="50"/>
      <c r="L72" s="120"/>
      <c r="M72" s="120"/>
      <c r="N72" s="121" t="str">
        <f t="shared" si="1"/>
        <v/>
      </c>
      <c r="O72" s="118"/>
      <c r="P72" s="119"/>
      <c r="Q72" s="119"/>
      <c r="R72" s="50"/>
      <c r="S72" s="120"/>
      <c r="T72" s="120"/>
      <c r="U72" s="121" t="str">
        <f t="shared" si="2"/>
        <v/>
      </c>
      <c r="V72" s="118"/>
      <c r="W72" s="119"/>
      <c r="X72" s="119"/>
      <c r="Y72" s="50"/>
      <c r="Z72" s="120"/>
      <c r="AA72" s="120"/>
      <c r="AB72" s="121" t="str">
        <f t="shared" si="3"/>
        <v/>
      </c>
    </row>
    <row r="73" spans="1:28" x14ac:dyDescent="0.25">
      <c r="A73" s="118"/>
      <c r="B73" s="119"/>
      <c r="C73" s="119"/>
      <c r="D73" s="50"/>
      <c r="E73" s="120"/>
      <c r="F73" s="120"/>
      <c r="G73" s="121" t="str">
        <f t="shared" si="0"/>
        <v/>
      </c>
      <c r="H73" s="118"/>
      <c r="I73" s="119"/>
      <c r="J73" s="119"/>
      <c r="K73" s="50"/>
      <c r="L73" s="120"/>
      <c r="M73" s="120"/>
      <c r="N73" s="121" t="str">
        <f t="shared" si="1"/>
        <v/>
      </c>
      <c r="O73" s="118"/>
      <c r="P73" s="119"/>
      <c r="Q73" s="119"/>
      <c r="R73" s="50"/>
      <c r="S73" s="120"/>
      <c r="T73" s="120"/>
      <c r="U73" s="121" t="str">
        <f t="shared" si="2"/>
        <v/>
      </c>
      <c r="V73" s="118"/>
      <c r="W73" s="119"/>
      <c r="X73" s="119"/>
      <c r="Y73" s="50"/>
      <c r="Z73" s="120"/>
      <c r="AA73" s="120"/>
      <c r="AB73" s="121" t="str">
        <f t="shared" si="3"/>
        <v/>
      </c>
    </row>
    <row r="74" spans="1:28" x14ac:dyDescent="0.25">
      <c r="A74" s="118"/>
      <c r="B74" s="119"/>
      <c r="C74" s="119"/>
      <c r="D74" s="50"/>
      <c r="E74" s="120"/>
      <c r="F74" s="120"/>
      <c r="G74" s="121" t="str">
        <f t="shared" si="0"/>
        <v/>
      </c>
      <c r="H74" s="118"/>
      <c r="I74" s="119"/>
      <c r="J74" s="119"/>
      <c r="K74" s="50"/>
      <c r="L74" s="120"/>
      <c r="M74" s="120"/>
      <c r="N74" s="121" t="str">
        <f t="shared" si="1"/>
        <v/>
      </c>
      <c r="O74" s="118"/>
      <c r="P74" s="119"/>
      <c r="Q74" s="119"/>
      <c r="R74" s="50"/>
      <c r="S74" s="120"/>
      <c r="T74" s="120"/>
      <c r="U74" s="121" t="str">
        <f t="shared" si="2"/>
        <v/>
      </c>
      <c r="V74" s="118"/>
      <c r="W74" s="119"/>
      <c r="X74" s="119"/>
      <c r="Y74" s="50"/>
      <c r="Z74" s="120"/>
      <c r="AA74" s="120"/>
      <c r="AB74" s="121" t="str">
        <f t="shared" si="3"/>
        <v/>
      </c>
    </row>
    <row r="75" spans="1:28" x14ac:dyDescent="0.25">
      <c r="A75" s="118"/>
      <c r="B75" s="119"/>
      <c r="C75" s="119"/>
      <c r="D75" s="50"/>
      <c r="E75" s="120"/>
      <c r="F75" s="120"/>
      <c r="G75" s="121" t="str">
        <f t="shared" si="0"/>
        <v/>
      </c>
      <c r="H75" s="118"/>
      <c r="I75" s="119"/>
      <c r="J75" s="119"/>
      <c r="K75" s="50"/>
      <c r="L75" s="120"/>
      <c r="M75" s="120"/>
      <c r="N75" s="121" t="str">
        <f t="shared" si="1"/>
        <v/>
      </c>
      <c r="O75" s="118"/>
      <c r="P75" s="119"/>
      <c r="Q75" s="119"/>
      <c r="R75" s="50"/>
      <c r="S75" s="120"/>
      <c r="T75" s="120"/>
      <c r="U75" s="121" t="str">
        <f t="shared" si="2"/>
        <v/>
      </c>
      <c r="V75" s="118"/>
      <c r="W75" s="119"/>
      <c r="X75" s="119"/>
      <c r="Y75" s="50"/>
      <c r="Z75" s="120"/>
      <c r="AA75" s="120"/>
      <c r="AB75" s="121" t="str">
        <f t="shared" si="3"/>
        <v/>
      </c>
    </row>
    <row r="76" spans="1:28" x14ac:dyDescent="0.25">
      <c r="A76" s="118"/>
      <c r="B76" s="119"/>
      <c r="C76" s="119"/>
      <c r="D76" s="50"/>
      <c r="E76" s="120"/>
      <c r="F76" s="120"/>
      <c r="G76" s="121" t="str">
        <f t="shared" si="0"/>
        <v/>
      </c>
      <c r="H76" s="118"/>
      <c r="I76" s="119"/>
      <c r="J76" s="119"/>
      <c r="K76" s="50"/>
      <c r="L76" s="120"/>
      <c r="M76" s="120"/>
      <c r="N76" s="121" t="str">
        <f t="shared" si="1"/>
        <v/>
      </c>
      <c r="O76" s="118"/>
      <c r="P76" s="119"/>
      <c r="Q76" s="119"/>
      <c r="R76" s="50"/>
      <c r="S76" s="120"/>
      <c r="T76" s="120"/>
      <c r="U76" s="121" t="str">
        <f t="shared" si="2"/>
        <v/>
      </c>
      <c r="V76" s="118"/>
      <c r="W76" s="119"/>
      <c r="X76" s="119"/>
      <c r="Y76" s="50"/>
      <c r="Z76" s="120"/>
      <c r="AA76" s="120"/>
      <c r="AB76" s="121" t="str">
        <f t="shared" si="3"/>
        <v/>
      </c>
    </row>
    <row r="77" spans="1:28" x14ac:dyDescent="0.25">
      <c r="A77" s="118"/>
      <c r="B77" s="119"/>
      <c r="C77" s="119"/>
      <c r="D77" s="50"/>
      <c r="E77" s="120"/>
      <c r="F77" s="120"/>
      <c r="G77" s="121" t="str">
        <f t="shared" si="0"/>
        <v/>
      </c>
      <c r="H77" s="118"/>
      <c r="I77" s="119"/>
      <c r="J77" s="119"/>
      <c r="K77" s="50"/>
      <c r="L77" s="120"/>
      <c r="M77" s="120"/>
      <c r="N77" s="121" t="str">
        <f t="shared" si="1"/>
        <v/>
      </c>
      <c r="O77" s="118"/>
      <c r="P77" s="119"/>
      <c r="Q77" s="119"/>
      <c r="R77" s="50"/>
      <c r="S77" s="120"/>
      <c r="T77" s="120"/>
      <c r="U77" s="121" t="str">
        <f t="shared" si="2"/>
        <v/>
      </c>
      <c r="V77" s="118"/>
      <c r="W77" s="119"/>
      <c r="X77" s="119"/>
      <c r="Y77" s="50"/>
      <c r="Z77" s="120"/>
      <c r="AA77" s="120"/>
      <c r="AB77" s="121" t="str">
        <f t="shared" si="3"/>
        <v/>
      </c>
    </row>
    <row r="78" spans="1:28" x14ac:dyDescent="0.25">
      <c r="A78" s="118"/>
      <c r="B78" s="119"/>
      <c r="C78" s="119"/>
      <c r="D78" s="50"/>
      <c r="E78" s="120"/>
      <c r="F78" s="120"/>
      <c r="G78" s="121" t="str">
        <f t="shared" si="0"/>
        <v/>
      </c>
      <c r="H78" s="118"/>
      <c r="I78" s="119"/>
      <c r="J78" s="119"/>
      <c r="K78" s="50"/>
      <c r="L78" s="120"/>
      <c r="M78" s="120"/>
      <c r="N78" s="121" t="str">
        <f t="shared" si="1"/>
        <v/>
      </c>
      <c r="O78" s="118"/>
      <c r="P78" s="119"/>
      <c r="Q78" s="119"/>
      <c r="R78" s="50"/>
      <c r="S78" s="120"/>
      <c r="T78" s="120"/>
      <c r="U78" s="121" t="str">
        <f t="shared" si="2"/>
        <v/>
      </c>
      <c r="V78" s="118"/>
      <c r="W78" s="119"/>
      <c r="X78" s="119"/>
      <c r="Y78" s="50"/>
      <c r="Z78" s="120"/>
      <c r="AA78" s="120"/>
      <c r="AB78" s="121" t="str">
        <f t="shared" si="3"/>
        <v/>
      </c>
    </row>
    <row r="79" spans="1:28" x14ac:dyDescent="0.25">
      <c r="A79" s="118"/>
      <c r="B79" s="119"/>
      <c r="C79" s="119"/>
      <c r="D79" s="50"/>
      <c r="E79" s="120"/>
      <c r="F79" s="120"/>
      <c r="G79" s="121" t="str">
        <f t="shared" si="0"/>
        <v/>
      </c>
      <c r="H79" s="118"/>
      <c r="I79" s="119"/>
      <c r="J79" s="119"/>
      <c r="K79" s="50"/>
      <c r="L79" s="120"/>
      <c r="M79" s="120"/>
      <c r="N79" s="121" t="str">
        <f t="shared" si="1"/>
        <v/>
      </c>
      <c r="O79" s="118"/>
      <c r="P79" s="119"/>
      <c r="Q79" s="119"/>
      <c r="R79" s="50"/>
      <c r="S79" s="120"/>
      <c r="T79" s="120"/>
      <c r="U79" s="121" t="str">
        <f t="shared" si="2"/>
        <v/>
      </c>
      <c r="V79" s="118"/>
      <c r="W79" s="119"/>
      <c r="X79" s="119"/>
      <c r="Y79" s="50"/>
      <c r="Z79" s="120"/>
      <c r="AA79" s="120"/>
      <c r="AB79" s="121" t="str">
        <f t="shared" si="3"/>
        <v/>
      </c>
    </row>
    <row r="80" spans="1:28" x14ac:dyDescent="0.25">
      <c r="A80" s="118"/>
      <c r="B80" s="119"/>
      <c r="C80" s="119"/>
      <c r="D80" s="50"/>
      <c r="E80" s="120"/>
      <c r="F80" s="120"/>
      <c r="G80" s="121" t="str">
        <f t="shared" si="0"/>
        <v/>
      </c>
      <c r="H80" s="118"/>
      <c r="I80" s="119"/>
      <c r="J80" s="119"/>
      <c r="K80" s="50"/>
      <c r="L80" s="120"/>
      <c r="M80" s="120"/>
      <c r="N80" s="121" t="str">
        <f t="shared" si="1"/>
        <v/>
      </c>
      <c r="O80" s="118"/>
      <c r="P80" s="119"/>
      <c r="Q80" s="119"/>
      <c r="R80" s="50"/>
      <c r="S80" s="120"/>
      <c r="T80" s="120"/>
      <c r="U80" s="121" t="str">
        <f t="shared" si="2"/>
        <v/>
      </c>
      <c r="V80" s="118"/>
      <c r="W80" s="119"/>
      <c r="X80" s="119"/>
      <c r="Y80" s="50"/>
      <c r="Z80" s="120"/>
      <c r="AA80" s="120"/>
      <c r="AB80" s="121" t="str">
        <f t="shared" si="3"/>
        <v/>
      </c>
    </row>
    <row r="81" spans="1:28" x14ac:dyDescent="0.25">
      <c r="A81" s="118"/>
      <c r="B81" s="119"/>
      <c r="C81" s="119"/>
      <c r="D81" s="50"/>
      <c r="E81" s="120"/>
      <c r="F81" s="120"/>
      <c r="G81" s="121" t="str">
        <f t="shared" si="0"/>
        <v/>
      </c>
      <c r="H81" s="118"/>
      <c r="I81" s="119"/>
      <c r="J81" s="119"/>
      <c r="K81" s="50"/>
      <c r="L81" s="120"/>
      <c r="M81" s="120"/>
      <c r="N81" s="121" t="str">
        <f t="shared" si="1"/>
        <v/>
      </c>
      <c r="O81" s="118"/>
      <c r="P81" s="119"/>
      <c r="Q81" s="119"/>
      <c r="R81" s="50"/>
      <c r="S81" s="120"/>
      <c r="T81" s="120"/>
      <c r="U81" s="121" t="str">
        <f t="shared" si="2"/>
        <v/>
      </c>
      <c r="V81" s="118"/>
      <c r="W81" s="119"/>
      <c r="X81" s="119"/>
      <c r="Y81" s="50"/>
      <c r="Z81" s="120"/>
      <c r="AA81" s="120"/>
      <c r="AB81" s="121" t="str">
        <f t="shared" si="3"/>
        <v/>
      </c>
    </row>
    <row r="82" spans="1:28" x14ac:dyDescent="0.25">
      <c r="A82" s="118"/>
      <c r="B82" s="119"/>
      <c r="C82" s="119"/>
      <c r="D82" s="50"/>
      <c r="E82" s="120"/>
      <c r="F82" s="120"/>
      <c r="G82" s="121" t="str">
        <f t="shared" si="0"/>
        <v/>
      </c>
      <c r="H82" s="118"/>
      <c r="I82" s="119"/>
      <c r="J82" s="119"/>
      <c r="K82" s="50"/>
      <c r="L82" s="120"/>
      <c r="M82" s="120"/>
      <c r="N82" s="121" t="str">
        <f t="shared" si="1"/>
        <v/>
      </c>
      <c r="O82" s="118"/>
      <c r="P82" s="119"/>
      <c r="Q82" s="119"/>
      <c r="R82" s="50"/>
      <c r="S82" s="120"/>
      <c r="T82" s="120"/>
      <c r="U82" s="121" t="str">
        <f t="shared" si="2"/>
        <v/>
      </c>
      <c r="V82" s="118"/>
      <c r="W82" s="119"/>
      <c r="X82" s="119"/>
      <c r="Y82" s="50"/>
      <c r="Z82" s="120"/>
      <c r="AA82" s="120"/>
      <c r="AB82" s="121" t="str">
        <f t="shared" si="3"/>
        <v/>
      </c>
    </row>
    <row r="83" spans="1:28" x14ac:dyDescent="0.25">
      <c r="A83" s="118"/>
      <c r="B83" s="119"/>
      <c r="C83" s="119"/>
      <c r="D83" s="50"/>
      <c r="E83" s="120"/>
      <c r="F83" s="120"/>
      <c r="G83" s="121" t="str">
        <f t="shared" si="0"/>
        <v/>
      </c>
      <c r="H83" s="118"/>
      <c r="I83" s="119"/>
      <c r="J83" s="119"/>
      <c r="K83" s="50"/>
      <c r="L83" s="120"/>
      <c r="M83" s="120"/>
      <c r="N83" s="121" t="str">
        <f t="shared" si="1"/>
        <v/>
      </c>
      <c r="O83" s="118"/>
      <c r="P83" s="119"/>
      <c r="Q83" s="119"/>
      <c r="R83" s="50"/>
      <c r="S83" s="120"/>
      <c r="T83" s="120"/>
      <c r="U83" s="121" t="str">
        <f t="shared" si="2"/>
        <v/>
      </c>
      <c r="V83" s="118"/>
      <c r="W83" s="119"/>
      <c r="X83" s="119"/>
      <c r="Y83" s="50"/>
      <c r="Z83" s="120"/>
      <c r="AA83" s="120"/>
      <c r="AB83" s="121" t="str">
        <f t="shared" si="3"/>
        <v/>
      </c>
    </row>
    <row r="84" spans="1:28" x14ac:dyDescent="0.25">
      <c r="A84" s="118"/>
      <c r="B84" s="119"/>
      <c r="C84" s="119"/>
      <c r="D84" s="50"/>
      <c r="E84" s="120"/>
      <c r="F84" s="120"/>
      <c r="G84" s="121" t="str">
        <f t="shared" si="0"/>
        <v/>
      </c>
      <c r="H84" s="118"/>
      <c r="I84" s="119"/>
      <c r="J84" s="119"/>
      <c r="K84" s="50"/>
      <c r="L84" s="120"/>
      <c r="M84" s="120"/>
      <c r="N84" s="121" t="str">
        <f t="shared" si="1"/>
        <v/>
      </c>
      <c r="O84" s="118"/>
      <c r="P84" s="119"/>
      <c r="Q84" s="119"/>
      <c r="R84" s="50"/>
      <c r="S84" s="120"/>
      <c r="T84" s="120"/>
      <c r="U84" s="121" t="str">
        <f t="shared" si="2"/>
        <v/>
      </c>
      <c r="V84" s="118"/>
      <c r="W84" s="119"/>
      <c r="X84" s="119"/>
      <c r="Y84" s="50"/>
      <c r="Z84" s="120"/>
      <c r="AA84" s="120"/>
      <c r="AB84" s="121" t="str">
        <f t="shared" si="3"/>
        <v/>
      </c>
    </row>
    <row r="85" spans="1:28" x14ac:dyDescent="0.25">
      <c r="A85" s="118"/>
      <c r="B85" s="119"/>
      <c r="C85" s="119"/>
      <c r="D85" s="50"/>
      <c r="E85" s="120"/>
      <c r="F85" s="120"/>
      <c r="G85" s="121" t="str">
        <f t="shared" si="0"/>
        <v/>
      </c>
      <c r="H85" s="118"/>
      <c r="I85" s="119"/>
      <c r="J85" s="119"/>
      <c r="K85" s="50"/>
      <c r="L85" s="120"/>
      <c r="M85" s="120"/>
      <c r="N85" s="121" t="str">
        <f t="shared" si="1"/>
        <v/>
      </c>
      <c r="O85" s="118"/>
      <c r="P85" s="119"/>
      <c r="Q85" s="119"/>
      <c r="R85" s="50"/>
      <c r="S85" s="120"/>
      <c r="T85" s="120"/>
      <c r="U85" s="121" t="str">
        <f t="shared" si="2"/>
        <v/>
      </c>
      <c r="V85" s="118"/>
      <c r="W85" s="119"/>
      <c r="X85" s="119"/>
      <c r="Y85" s="50"/>
      <c r="Z85" s="120"/>
      <c r="AA85" s="120"/>
      <c r="AB85" s="121" t="str">
        <f t="shared" si="3"/>
        <v/>
      </c>
    </row>
    <row r="86" spans="1:28" x14ac:dyDescent="0.25">
      <c r="A86" s="118"/>
      <c r="B86" s="119"/>
      <c r="C86" s="119"/>
      <c r="D86" s="50"/>
      <c r="E86" s="120"/>
      <c r="F86" s="120"/>
      <c r="G86" s="121" t="str">
        <f t="shared" si="0"/>
        <v/>
      </c>
      <c r="H86" s="118"/>
      <c r="I86" s="119"/>
      <c r="J86" s="119"/>
      <c r="K86" s="50"/>
      <c r="L86" s="120"/>
      <c r="M86" s="120"/>
      <c r="N86" s="121" t="str">
        <f t="shared" si="1"/>
        <v/>
      </c>
      <c r="O86" s="118"/>
      <c r="P86" s="119"/>
      <c r="Q86" s="119"/>
      <c r="R86" s="50"/>
      <c r="S86" s="120"/>
      <c r="T86" s="120"/>
      <c r="U86" s="121" t="str">
        <f t="shared" si="2"/>
        <v/>
      </c>
      <c r="V86" s="118"/>
      <c r="W86" s="119"/>
      <c r="X86" s="119"/>
      <c r="Y86" s="50"/>
      <c r="Z86" s="120"/>
      <c r="AA86" s="120"/>
      <c r="AB86" s="121" t="str">
        <f t="shared" si="3"/>
        <v/>
      </c>
    </row>
    <row r="87" spans="1:28" x14ac:dyDescent="0.25">
      <c r="A87" s="118"/>
      <c r="B87" s="119"/>
      <c r="C87" s="119"/>
      <c r="D87" s="50"/>
      <c r="E87" s="120"/>
      <c r="F87" s="120"/>
      <c r="G87" s="121" t="str">
        <f t="shared" si="0"/>
        <v/>
      </c>
      <c r="H87" s="118"/>
      <c r="I87" s="119"/>
      <c r="J87" s="119"/>
      <c r="K87" s="50"/>
      <c r="L87" s="120"/>
      <c r="M87" s="120"/>
      <c r="N87" s="121" t="str">
        <f t="shared" si="1"/>
        <v/>
      </c>
      <c r="O87" s="118"/>
      <c r="P87" s="119"/>
      <c r="Q87" s="119"/>
      <c r="R87" s="50"/>
      <c r="S87" s="120"/>
      <c r="T87" s="120"/>
      <c r="U87" s="121" t="str">
        <f t="shared" si="2"/>
        <v/>
      </c>
      <c r="V87" s="118"/>
      <c r="W87" s="119"/>
      <c r="X87" s="119"/>
      <c r="Y87" s="50"/>
      <c r="Z87" s="120"/>
      <c r="AA87" s="120"/>
      <c r="AB87" s="121" t="str">
        <f t="shared" si="3"/>
        <v/>
      </c>
    </row>
    <row r="88" spans="1:28" x14ac:dyDescent="0.25">
      <c r="A88" s="118"/>
      <c r="B88" s="119"/>
      <c r="C88" s="119"/>
      <c r="D88" s="50"/>
      <c r="E88" s="120"/>
      <c r="F88" s="120"/>
      <c r="G88" s="121" t="str">
        <f t="shared" si="0"/>
        <v/>
      </c>
      <c r="H88" s="118"/>
      <c r="I88" s="119"/>
      <c r="J88" s="119"/>
      <c r="K88" s="50"/>
      <c r="L88" s="120"/>
      <c r="M88" s="120"/>
      <c r="N88" s="121" t="str">
        <f t="shared" si="1"/>
        <v/>
      </c>
      <c r="O88" s="118"/>
      <c r="P88" s="119"/>
      <c r="Q88" s="119"/>
      <c r="R88" s="50"/>
      <c r="S88" s="120"/>
      <c r="T88" s="120"/>
      <c r="U88" s="121" t="str">
        <f t="shared" si="2"/>
        <v/>
      </c>
      <c r="V88" s="118"/>
      <c r="W88" s="119"/>
      <c r="X88" s="119"/>
      <c r="Y88" s="50"/>
      <c r="Z88" s="120"/>
      <c r="AA88" s="120"/>
      <c r="AB88" s="121" t="str">
        <f t="shared" si="3"/>
        <v/>
      </c>
    </row>
    <row r="89" spans="1:28" x14ac:dyDescent="0.25">
      <c r="A89" s="118"/>
      <c r="B89" s="119"/>
      <c r="C89" s="119"/>
      <c r="D89" s="50"/>
      <c r="E89" s="120"/>
      <c r="F89" s="120"/>
      <c r="G89" s="121" t="str">
        <f t="shared" si="0"/>
        <v/>
      </c>
      <c r="H89" s="118"/>
      <c r="I89" s="119"/>
      <c r="J89" s="119"/>
      <c r="K89" s="50"/>
      <c r="L89" s="120"/>
      <c r="M89" s="120"/>
      <c r="N89" s="121" t="str">
        <f t="shared" si="1"/>
        <v/>
      </c>
      <c r="O89" s="118"/>
      <c r="P89" s="119"/>
      <c r="Q89" s="119"/>
      <c r="R89" s="50"/>
      <c r="S89" s="120"/>
      <c r="T89" s="120"/>
      <c r="U89" s="121" t="str">
        <f t="shared" si="2"/>
        <v/>
      </c>
      <c r="V89" s="118"/>
      <c r="W89" s="119"/>
      <c r="X89" s="119"/>
      <c r="Y89" s="50"/>
      <c r="Z89" s="120"/>
      <c r="AA89" s="120"/>
      <c r="AB89" s="121" t="str">
        <f t="shared" si="3"/>
        <v/>
      </c>
    </row>
    <row r="90" spans="1:28" x14ac:dyDescent="0.25">
      <c r="A90" s="118"/>
      <c r="B90" s="119"/>
      <c r="C90" s="119"/>
      <c r="D90" s="50"/>
      <c r="E90" s="120"/>
      <c r="F90" s="120"/>
      <c r="G90" s="121" t="str">
        <f t="shared" si="0"/>
        <v/>
      </c>
      <c r="H90" s="118"/>
      <c r="I90" s="119"/>
      <c r="J90" s="119"/>
      <c r="K90" s="50"/>
      <c r="L90" s="120"/>
      <c r="M90" s="120"/>
      <c r="N90" s="121" t="str">
        <f t="shared" si="1"/>
        <v/>
      </c>
      <c r="O90" s="118"/>
      <c r="P90" s="119"/>
      <c r="Q90" s="119"/>
      <c r="R90" s="50"/>
      <c r="S90" s="120"/>
      <c r="T90" s="120"/>
      <c r="U90" s="121" t="str">
        <f t="shared" si="2"/>
        <v/>
      </c>
      <c r="V90" s="118"/>
      <c r="W90" s="119"/>
      <c r="X90" s="119"/>
      <c r="Y90" s="50"/>
      <c r="Z90" s="120"/>
      <c r="AA90" s="120"/>
      <c r="AB90" s="121" t="str">
        <f t="shared" si="3"/>
        <v/>
      </c>
    </row>
    <row r="91" spans="1:28" x14ac:dyDescent="0.25">
      <c r="A91" s="118"/>
      <c r="B91" s="119"/>
      <c r="C91" s="119"/>
      <c r="D91" s="50"/>
      <c r="E91" s="120"/>
      <c r="F91" s="120"/>
      <c r="G91" s="121" t="str">
        <f t="shared" si="0"/>
        <v/>
      </c>
      <c r="H91" s="118"/>
      <c r="I91" s="119"/>
      <c r="J91" s="119"/>
      <c r="K91" s="50"/>
      <c r="L91" s="120"/>
      <c r="M91" s="120"/>
      <c r="N91" s="121" t="str">
        <f t="shared" si="1"/>
        <v/>
      </c>
      <c r="O91" s="118"/>
      <c r="P91" s="119"/>
      <c r="Q91" s="119"/>
      <c r="R91" s="50"/>
      <c r="S91" s="120"/>
      <c r="T91" s="120"/>
      <c r="U91" s="121" t="str">
        <f t="shared" si="2"/>
        <v/>
      </c>
      <c r="V91" s="118"/>
      <c r="W91" s="119"/>
      <c r="X91" s="119"/>
      <c r="Y91" s="50"/>
      <c r="Z91" s="120"/>
      <c r="AA91" s="120"/>
      <c r="AB91" s="121" t="str">
        <f t="shared" si="3"/>
        <v/>
      </c>
    </row>
    <row r="92" spans="1:28" x14ac:dyDescent="0.25">
      <c r="A92" s="118"/>
      <c r="B92" s="119"/>
      <c r="C92" s="119"/>
      <c r="D92" s="50"/>
      <c r="E92" s="120"/>
      <c r="F92" s="120"/>
      <c r="G92" s="121" t="str">
        <f t="shared" si="0"/>
        <v/>
      </c>
      <c r="H92" s="118"/>
      <c r="I92" s="119"/>
      <c r="J92" s="119"/>
      <c r="K92" s="50"/>
      <c r="L92" s="120"/>
      <c r="M92" s="120"/>
      <c r="N92" s="121" t="str">
        <f t="shared" si="1"/>
        <v/>
      </c>
      <c r="O92" s="118"/>
      <c r="P92" s="119"/>
      <c r="Q92" s="119"/>
      <c r="R92" s="50"/>
      <c r="S92" s="120"/>
      <c r="T92" s="120"/>
      <c r="U92" s="121" t="str">
        <f t="shared" si="2"/>
        <v/>
      </c>
      <c r="V92" s="118"/>
      <c r="W92" s="119"/>
      <c r="X92" s="119"/>
      <c r="Y92" s="50"/>
      <c r="Z92" s="120"/>
      <c r="AA92" s="120"/>
      <c r="AB92" s="121" t="str">
        <f t="shared" si="3"/>
        <v/>
      </c>
    </row>
    <row r="93" spans="1:28" x14ac:dyDescent="0.25">
      <c r="A93" s="118"/>
      <c r="B93" s="119"/>
      <c r="C93" s="119"/>
      <c r="D93" s="50"/>
      <c r="E93" s="120"/>
      <c r="F93" s="120"/>
      <c r="G93" s="121" t="str">
        <f t="shared" si="0"/>
        <v/>
      </c>
      <c r="H93" s="118"/>
      <c r="I93" s="119"/>
      <c r="J93" s="119"/>
      <c r="K93" s="50"/>
      <c r="L93" s="120"/>
      <c r="M93" s="120"/>
      <c r="N93" s="121" t="str">
        <f t="shared" si="1"/>
        <v/>
      </c>
      <c r="O93" s="118"/>
      <c r="P93" s="119"/>
      <c r="Q93" s="119"/>
      <c r="R93" s="50"/>
      <c r="S93" s="120"/>
      <c r="T93" s="120"/>
      <c r="U93" s="121" t="str">
        <f t="shared" si="2"/>
        <v/>
      </c>
      <c r="V93" s="118"/>
      <c r="W93" s="119"/>
      <c r="X93" s="119"/>
      <c r="Y93" s="50"/>
      <c r="Z93" s="120"/>
      <c r="AA93" s="120"/>
      <c r="AB93" s="121" t="str">
        <f t="shared" si="3"/>
        <v/>
      </c>
    </row>
    <row r="94" spans="1:28" x14ac:dyDescent="0.25">
      <c r="A94" s="118"/>
      <c r="B94" s="119"/>
      <c r="C94" s="119"/>
      <c r="D94" s="50"/>
      <c r="E94" s="120"/>
      <c r="F94" s="120"/>
      <c r="G94" s="121" t="str">
        <f t="shared" si="0"/>
        <v/>
      </c>
      <c r="H94" s="118"/>
      <c r="I94" s="119"/>
      <c r="J94" s="119"/>
      <c r="K94" s="50"/>
      <c r="L94" s="120"/>
      <c r="M94" s="120"/>
      <c r="N94" s="121" t="str">
        <f t="shared" si="1"/>
        <v/>
      </c>
      <c r="O94" s="118"/>
      <c r="P94" s="119"/>
      <c r="Q94" s="119"/>
      <c r="R94" s="50"/>
      <c r="S94" s="120"/>
      <c r="T94" s="120"/>
      <c r="U94" s="121" t="str">
        <f t="shared" si="2"/>
        <v/>
      </c>
      <c r="V94" s="118"/>
      <c r="W94" s="119"/>
      <c r="X94" s="119"/>
      <c r="Y94" s="50"/>
      <c r="Z94" s="120"/>
      <c r="AA94" s="120"/>
      <c r="AB94" s="121" t="str">
        <f t="shared" si="3"/>
        <v/>
      </c>
    </row>
    <row r="95" spans="1:28" x14ac:dyDescent="0.25">
      <c r="A95" s="118"/>
      <c r="B95" s="119"/>
      <c r="C95" s="119"/>
      <c r="D95" s="50"/>
      <c r="E95" s="120"/>
      <c r="F95" s="120"/>
      <c r="G95" s="121" t="str">
        <f t="shared" si="0"/>
        <v/>
      </c>
      <c r="H95" s="118"/>
      <c r="I95" s="119"/>
      <c r="J95" s="119"/>
      <c r="K95" s="50"/>
      <c r="L95" s="120"/>
      <c r="M95" s="120"/>
      <c r="N95" s="121" t="str">
        <f t="shared" si="1"/>
        <v/>
      </c>
      <c r="O95" s="118"/>
      <c r="P95" s="119"/>
      <c r="Q95" s="119"/>
      <c r="R95" s="50"/>
      <c r="S95" s="120"/>
      <c r="T95" s="120"/>
      <c r="U95" s="121" t="str">
        <f t="shared" si="2"/>
        <v/>
      </c>
      <c r="V95" s="118"/>
      <c r="W95" s="119"/>
      <c r="X95" s="119"/>
      <c r="Y95" s="50"/>
      <c r="Z95" s="120"/>
      <c r="AA95" s="120"/>
      <c r="AB95" s="121" t="str">
        <f t="shared" si="3"/>
        <v/>
      </c>
    </row>
    <row r="96" spans="1:28" x14ac:dyDescent="0.25">
      <c r="A96" s="118"/>
      <c r="B96" s="119"/>
      <c r="C96" s="119"/>
      <c r="D96" s="50"/>
      <c r="E96" s="120"/>
      <c r="F96" s="120"/>
      <c r="G96" s="121" t="str">
        <f t="shared" si="0"/>
        <v/>
      </c>
      <c r="H96" s="118"/>
      <c r="I96" s="119"/>
      <c r="J96" s="119"/>
      <c r="K96" s="50"/>
      <c r="L96" s="120"/>
      <c r="M96" s="120"/>
      <c r="N96" s="121" t="str">
        <f t="shared" si="1"/>
        <v/>
      </c>
      <c r="O96" s="118"/>
      <c r="P96" s="119"/>
      <c r="Q96" s="119"/>
      <c r="R96" s="50"/>
      <c r="S96" s="120"/>
      <c r="T96" s="120"/>
      <c r="U96" s="121" t="str">
        <f t="shared" si="2"/>
        <v/>
      </c>
      <c r="V96" s="118"/>
      <c r="W96" s="119"/>
      <c r="X96" s="119"/>
      <c r="Y96" s="50"/>
      <c r="Z96" s="120"/>
      <c r="AA96" s="120"/>
      <c r="AB96" s="121" t="str">
        <f t="shared" si="3"/>
        <v/>
      </c>
    </row>
    <row r="97" spans="1:28" x14ac:dyDescent="0.25">
      <c r="A97" s="118"/>
      <c r="B97" s="119"/>
      <c r="C97" s="119"/>
      <c r="D97" s="50"/>
      <c r="E97" s="120"/>
      <c r="F97" s="120"/>
      <c r="G97" s="121" t="str">
        <f t="shared" si="0"/>
        <v/>
      </c>
      <c r="H97" s="118"/>
      <c r="I97" s="119"/>
      <c r="J97" s="119"/>
      <c r="K97" s="50"/>
      <c r="L97" s="120"/>
      <c r="M97" s="120"/>
      <c r="N97" s="121" t="str">
        <f t="shared" si="1"/>
        <v/>
      </c>
      <c r="O97" s="118"/>
      <c r="P97" s="119"/>
      <c r="Q97" s="119"/>
      <c r="R97" s="50"/>
      <c r="S97" s="120"/>
      <c r="T97" s="120"/>
      <c r="U97" s="121" t="str">
        <f t="shared" si="2"/>
        <v/>
      </c>
      <c r="V97" s="118"/>
      <c r="W97" s="119"/>
      <c r="X97" s="119"/>
      <c r="Y97" s="50"/>
      <c r="Z97" s="120"/>
      <c r="AA97" s="120"/>
      <c r="AB97" s="121" t="str">
        <f t="shared" si="3"/>
        <v/>
      </c>
    </row>
    <row r="98" spans="1:28" x14ac:dyDescent="0.25">
      <c r="A98" s="118"/>
      <c r="B98" s="119"/>
      <c r="C98" s="119"/>
      <c r="D98" s="50"/>
      <c r="E98" s="120"/>
      <c r="F98" s="120"/>
      <c r="G98" s="121" t="str">
        <f t="shared" si="0"/>
        <v/>
      </c>
      <c r="H98" s="118"/>
      <c r="I98" s="119"/>
      <c r="J98" s="119"/>
      <c r="K98" s="50"/>
      <c r="L98" s="120"/>
      <c r="M98" s="120"/>
      <c r="N98" s="121" t="str">
        <f t="shared" si="1"/>
        <v/>
      </c>
      <c r="O98" s="118"/>
      <c r="P98" s="119"/>
      <c r="Q98" s="119"/>
      <c r="R98" s="50"/>
      <c r="S98" s="120"/>
      <c r="T98" s="120"/>
      <c r="U98" s="121" t="str">
        <f t="shared" si="2"/>
        <v/>
      </c>
      <c r="V98" s="118"/>
      <c r="W98" s="119"/>
      <c r="X98" s="119"/>
      <c r="Y98" s="50"/>
      <c r="Z98" s="120"/>
      <c r="AA98" s="120"/>
      <c r="AB98" s="121" t="str">
        <f t="shared" si="3"/>
        <v/>
      </c>
    </row>
    <row r="99" spans="1:28" x14ac:dyDescent="0.25">
      <c r="A99" s="118"/>
      <c r="B99" s="119"/>
      <c r="C99" s="119"/>
      <c r="D99" s="50"/>
      <c r="E99" s="120"/>
      <c r="F99" s="120"/>
      <c r="G99" s="121" t="str">
        <f t="shared" si="0"/>
        <v/>
      </c>
      <c r="H99" s="118"/>
      <c r="I99" s="119"/>
      <c r="J99" s="119"/>
      <c r="K99" s="50"/>
      <c r="L99" s="120"/>
      <c r="M99" s="120"/>
      <c r="N99" s="121" t="str">
        <f t="shared" si="1"/>
        <v/>
      </c>
      <c r="O99" s="118"/>
      <c r="P99" s="119"/>
      <c r="Q99" s="119"/>
      <c r="R99" s="50"/>
      <c r="S99" s="120"/>
      <c r="T99" s="120"/>
      <c r="U99" s="121" t="str">
        <f t="shared" si="2"/>
        <v/>
      </c>
      <c r="V99" s="118"/>
      <c r="W99" s="119"/>
      <c r="X99" s="119"/>
      <c r="Y99" s="50"/>
      <c r="Z99" s="120"/>
      <c r="AA99" s="120"/>
      <c r="AB99" s="121" t="str">
        <f t="shared" si="3"/>
        <v/>
      </c>
    </row>
    <row r="100" spans="1:28" x14ac:dyDescent="0.25">
      <c r="A100" s="118"/>
      <c r="B100" s="119"/>
      <c r="C100" s="119"/>
      <c r="D100" s="50"/>
      <c r="E100" s="120"/>
      <c r="F100" s="120"/>
      <c r="G100" s="121" t="str">
        <f t="shared" si="0"/>
        <v/>
      </c>
      <c r="H100" s="118"/>
      <c r="I100" s="119"/>
      <c r="J100" s="119"/>
      <c r="K100" s="50"/>
      <c r="L100" s="120"/>
      <c r="M100" s="120"/>
      <c r="N100" s="121" t="str">
        <f t="shared" si="1"/>
        <v/>
      </c>
      <c r="O100" s="118"/>
      <c r="P100" s="119"/>
      <c r="Q100" s="119"/>
      <c r="R100" s="50"/>
      <c r="S100" s="120"/>
      <c r="T100" s="120"/>
      <c r="U100" s="121" t="str">
        <f t="shared" si="2"/>
        <v/>
      </c>
      <c r="V100" s="118"/>
      <c r="W100" s="119"/>
      <c r="X100" s="119"/>
      <c r="Y100" s="50"/>
      <c r="Z100" s="120"/>
      <c r="AA100" s="120"/>
      <c r="AB100" s="121" t="str">
        <f t="shared" si="3"/>
        <v/>
      </c>
    </row>
    <row r="101" spans="1:28" x14ac:dyDescent="0.25">
      <c r="A101" s="118"/>
      <c r="B101" s="119"/>
      <c r="C101" s="119"/>
      <c r="D101" s="50"/>
      <c r="E101" s="120"/>
      <c r="F101" s="120"/>
      <c r="G101" s="121" t="str">
        <f t="shared" si="0"/>
        <v/>
      </c>
      <c r="H101" s="118"/>
      <c r="I101" s="119"/>
      <c r="J101" s="119"/>
      <c r="K101" s="50"/>
      <c r="L101" s="120"/>
      <c r="M101" s="120"/>
      <c r="N101" s="121" t="str">
        <f t="shared" si="1"/>
        <v/>
      </c>
      <c r="O101" s="118"/>
      <c r="P101" s="119"/>
      <c r="Q101" s="119"/>
      <c r="R101" s="50"/>
      <c r="S101" s="120"/>
      <c r="T101" s="120"/>
      <c r="U101" s="121" t="str">
        <f t="shared" si="2"/>
        <v/>
      </c>
      <c r="V101" s="118"/>
      <c r="W101" s="119"/>
      <c r="X101" s="119"/>
      <c r="Y101" s="50"/>
      <c r="Z101" s="120"/>
      <c r="AA101" s="120"/>
      <c r="AB101" s="121" t="str">
        <f t="shared" si="3"/>
        <v/>
      </c>
    </row>
    <row r="102" spans="1:28" x14ac:dyDescent="0.25">
      <c r="A102" s="118"/>
      <c r="B102" s="119"/>
      <c r="C102" s="119"/>
      <c r="D102" s="50"/>
      <c r="E102" s="120"/>
      <c r="F102" s="120"/>
      <c r="G102" s="121" t="str">
        <f t="shared" si="0"/>
        <v/>
      </c>
      <c r="H102" s="118"/>
      <c r="I102" s="119"/>
      <c r="J102" s="119"/>
      <c r="K102" s="50"/>
      <c r="L102" s="120"/>
      <c r="M102" s="120"/>
      <c r="N102" s="121" t="str">
        <f t="shared" si="1"/>
        <v/>
      </c>
      <c r="O102" s="118"/>
      <c r="P102" s="119"/>
      <c r="Q102" s="119"/>
      <c r="R102" s="50"/>
      <c r="S102" s="120"/>
      <c r="T102" s="120"/>
      <c r="U102" s="121" t="str">
        <f t="shared" si="2"/>
        <v/>
      </c>
      <c r="V102" s="118"/>
      <c r="W102" s="119"/>
      <c r="X102" s="119"/>
      <c r="Y102" s="50"/>
      <c r="Z102" s="120"/>
      <c r="AA102" s="120"/>
      <c r="AB102" s="121" t="str">
        <f t="shared" si="3"/>
        <v/>
      </c>
    </row>
    <row r="103" spans="1:28" x14ac:dyDescent="0.25">
      <c r="A103" s="118"/>
      <c r="B103" s="119"/>
      <c r="C103" s="119"/>
      <c r="D103" s="50"/>
      <c r="E103" s="120"/>
      <c r="F103" s="120"/>
      <c r="G103" s="121" t="str">
        <f t="shared" si="0"/>
        <v/>
      </c>
      <c r="H103" s="118"/>
      <c r="I103" s="119"/>
      <c r="J103" s="119"/>
      <c r="K103" s="50"/>
      <c r="L103" s="120"/>
      <c r="M103" s="120"/>
      <c r="N103" s="121" t="str">
        <f t="shared" si="1"/>
        <v/>
      </c>
      <c r="O103" s="118"/>
      <c r="P103" s="119"/>
      <c r="Q103" s="119"/>
      <c r="R103" s="50"/>
      <c r="S103" s="120"/>
      <c r="T103" s="120"/>
      <c r="U103" s="121" t="str">
        <f t="shared" si="2"/>
        <v/>
      </c>
      <c r="V103" s="118"/>
      <c r="W103" s="119"/>
      <c r="X103" s="119"/>
      <c r="Y103" s="50"/>
      <c r="Z103" s="120"/>
      <c r="AA103" s="120"/>
      <c r="AB103" s="121" t="str">
        <f t="shared" si="3"/>
        <v/>
      </c>
    </row>
    <row r="104" spans="1:28" x14ac:dyDescent="0.25">
      <c r="A104" s="118"/>
      <c r="B104" s="119"/>
      <c r="C104" s="119"/>
      <c r="D104" s="50"/>
      <c r="E104" s="120"/>
      <c r="F104" s="120"/>
      <c r="G104" s="121" t="str">
        <f t="shared" si="0"/>
        <v/>
      </c>
      <c r="H104" s="118"/>
      <c r="I104" s="119"/>
      <c r="J104" s="119"/>
      <c r="K104" s="50"/>
      <c r="L104" s="120"/>
      <c r="M104" s="120"/>
      <c r="N104" s="121" t="str">
        <f t="shared" si="1"/>
        <v/>
      </c>
      <c r="O104" s="118"/>
      <c r="P104" s="119"/>
      <c r="Q104" s="119"/>
      <c r="R104" s="50"/>
      <c r="S104" s="120"/>
      <c r="T104" s="120"/>
      <c r="U104" s="121" t="str">
        <f t="shared" si="2"/>
        <v/>
      </c>
      <c r="V104" s="118"/>
      <c r="W104" s="119"/>
      <c r="X104" s="119"/>
      <c r="Y104" s="50"/>
      <c r="Z104" s="120"/>
      <c r="AA104" s="120"/>
      <c r="AB104" s="121" t="str">
        <f t="shared" si="3"/>
        <v/>
      </c>
    </row>
    <row r="105" spans="1:28" x14ac:dyDescent="0.25">
      <c r="A105" s="118"/>
      <c r="B105" s="119"/>
      <c r="C105" s="119"/>
      <c r="D105" s="50"/>
      <c r="E105" s="120"/>
      <c r="F105" s="120"/>
      <c r="G105" s="121" t="str">
        <f t="shared" si="0"/>
        <v/>
      </c>
      <c r="H105" s="118"/>
      <c r="I105" s="119"/>
      <c r="J105" s="119"/>
      <c r="K105" s="50"/>
      <c r="L105" s="120"/>
      <c r="M105" s="120"/>
      <c r="N105" s="121" t="str">
        <f t="shared" si="1"/>
        <v/>
      </c>
      <c r="O105" s="118"/>
      <c r="P105" s="119"/>
      <c r="Q105" s="119"/>
      <c r="R105" s="50"/>
      <c r="S105" s="120"/>
      <c r="T105" s="120"/>
      <c r="U105" s="121" t="str">
        <f t="shared" si="2"/>
        <v/>
      </c>
      <c r="V105" s="118"/>
      <c r="W105" s="119"/>
      <c r="X105" s="119"/>
      <c r="Y105" s="50"/>
      <c r="Z105" s="120"/>
      <c r="AA105" s="120"/>
      <c r="AB105" s="121" t="str">
        <f t="shared" si="3"/>
        <v/>
      </c>
    </row>
    <row r="106" spans="1:28" x14ac:dyDescent="0.25">
      <c r="A106" s="118"/>
      <c r="B106" s="119"/>
      <c r="C106" s="119"/>
      <c r="D106" s="50"/>
      <c r="E106" s="120"/>
      <c r="F106" s="120"/>
      <c r="G106" s="121" t="str">
        <f t="shared" si="0"/>
        <v/>
      </c>
      <c r="H106" s="118"/>
      <c r="I106" s="119"/>
      <c r="J106" s="119"/>
      <c r="K106" s="50"/>
      <c r="L106" s="120"/>
      <c r="M106" s="120"/>
      <c r="N106" s="121" t="str">
        <f t="shared" si="1"/>
        <v/>
      </c>
      <c r="O106" s="118"/>
      <c r="P106" s="119"/>
      <c r="Q106" s="119"/>
      <c r="R106" s="50"/>
      <c r="S106" s="120"/>
      <c r="T106" s="120"/>
      <c r="U106" s="121" t="str">
        <f t="shared" si="2"/>
        <v/>
      </c>
      <c r="V106" s="118"/>
      <c r="W106" s="119"/>
      <c r="X106" s="119"/>
      <c r="Y106" s="50"/>
      <c r="Z106" s="120"/>
      <c r="AA106" s="120"/>
      <c r="AB106" s="121" t="str">
        <f t="shared" si="3"/>
        <v/>
      </c>
    </row>
    <row r="107" spans="1:28" x14ac:dyDescent="0.25">
      <c r="A107" s="118"/>
      <c r="B107" s="119"/>
      <c r="C107" s="119"/>
      <c r="D107" s="50"/>
      <c r="E107" s="120"/>
      <c r="F107" s="120"/>
      <c r="G107" s="121" t="str">
        <f t="shared" si="0"/>
        <v/>
      </c>
      <c r="H107" s="118"/>
      <c r="I107" s="119"/>
      <c r="J107" s="119"/>
      <c r="K107" s="50"/>
      <c r="L107" s="120"/>
      <c r="M107" s="120"/>
      <c r="N107" s="121" t="str">
        <f t="shared" si="1"/>
        <v/>
      </c>
      <c r="O107" s="118"/>
      <c r="P107" s="119"/>
      <c r="Q107" s="119"/>
      <c r="R107" s="50"/>
      <c r="S107" s="120"/>
      <c r="T107" s="120"/>
      <c r="U107" s="121" t="str">
        <f t="shared" si="2"/>
        <v/>
      </c>
      <c r="V107" s="118"/>
      <c r="W107" s="119"/>
      <c r="X107" s="119"/>
      <c r="Y107" s="50"/>
      <c r="Z107" s="120"/>
      <c r="AA107" s="120"/>
      <c r="AB107" s="121" t="str">
        <f t="shared" si="3"/>
        <v/>
      </c>
    </row>
    <row r="108" spans="1:28" x14ac:dyDescent="0.25">
      <c r="A108" s="118"/>
      <c r="B108" s="119"/>
      <c r="C108" s="119"/>
      <c r="D108" s="50"/>
      <c r="E108" s="120"/>
      <c r="F108" s="120"/>
      <c r="G108" s="121" t="str">
        <f t="shared" si="0"/>
        <v/>
      </c>
      <c r="H108" s="118"/>
      <c r="I108" s="119"/>
      <c r="J108" s="119"/>
      <c r="K108" s="50"/>
      <c r="L108" s="120"/>
      <c r="M108" s="120"/>
      <c r="N108" s="121" t="str">
        <f t="shared" si="1"/>
        <v/>
      </c>
      <c r="O108" s="118"/>
      <c r="P108" s="119"/>
      <c r="Q108" s="119"/>
      <c r="R108" s="50"/>
      <c r="S108" s="120"/>
      <c r="T108" s="120"/>
      <c r="U108" s="121" t="str">
        <f t="shared" si="2"/>
        <v/>
      </c>
      <c r="V108" s="118"/>
      <c r="W108" s="119"/>
      <c r="X108" s="119"/>
      <c r="Y108" s="50"/>
      <c r="Z108" s="120"/>
      <c r="AA108" s="120"/>
      <c r="AB108" s="121" t="str">
        <f t="shared" si="3"/>
        <v/>
      </c>
    </row>
    <row r="109" spans="1:28" x14ac:dyDescent="0.25">
      <c r="A109" s="118"/>
      <c r="B109" s="119"/>
      <c r="C109" s="119"/>
      <c r="D109" s="50"/>
      <c r="E109" s="120"/>
      <c r="F109" s="120"/>
      <c r="G109" s="121" t="str">
        <f t="shared" si="0"/>
        <v/>
      </c>
      <c r="H109" s="118"/>
      <c r="I109" s="119"/>
      <c r="J109" s="119"/>
      <c r="K109" s="50"/>
      <c r="L109" s="120"/>
      <c r="M109" s="120"/>
      <c r="N109" s="121" t="str">
        <f t="shared" si="1"/>
        <v/>
      </c>
      <c r="O109" s="118"/>
      <c r="P109" s="119"/>
      <c r="Q109" s="119"/>
      <c r="R109" s="50"/>
      <c r="S109" s="120"/>
      <c r="T109" s="120"/>
      <c r="U109" s="121" t="str">
        <f t="shared" si="2"/>
        <v/>
      </c>
      <c r="V109" s="118"/>
      <c r="W109" s="119"/>
      <c r="X109" s="119"/>
      <c r="Y109" s="50"/>
      <c r="Z109" s="120"/>
      <c r="AA109" s="120"/>
      <c r="AB109" s="121" t="str">
        <f t="shared" si="3"/>
        <v/>
      </c>
    </row>
    <row r="110" spans="1:28" x14ac:dyDescent="0.25">
      <c r="A110" s="118"/>
      <c r="B110" s="119"/>
      <c r="C110" s="119"/>
      <c r="D110" s="50"/>
      <c r="E110" s="120"/>
      <c r="F110" s="120"/>
      <c r="G110" s="121" t="str">
        <f t="shared" si="0"/>
        <v/>
      </c>
      <c r="H110" s="118"/>
      <c r="I110" s="119"/>
      <c r="J110" s="119"/>
      <c r="K110" s="50"/>
      <c r="L110" s="120"/>
      <c r="M110" s="120"/>
      <c r="N110" s="121" t="str">
        <f t="shared" si="1"/>
        <v/>
      </c>
      <c r="O110" s="118"/>
      <c r="P110" s="119"/>
      <c r="Q110" s="119"/>
      <c r="R110" s="50"/>
      <c r="S110" s="120"/>
      <c r="T110" s="120"/>
      <c r="U110" s="121" t="str">
        <f t="shared" si="2"/>
        <v/>
      </c>
      <c r="V110" s="118"/>
      <c r="W110" s="119"/>
      <c r="X110" s="119"/>
      <c r="Y110" s="50"/>
      <c r="Z110" s="120"/>
      <c r="AA110" s="120"/>
      <c r="AB110" s="121" t="str">
        <f t="shared" si="3"/>
        <v/>
      </c>
    </row>
    <row r="111" spans="1:28" x14ac:dyDescent="0.25">
      <c r="A111" s="118"/>
      <c r="B111" s="119"/>
      <c r="C111" s="119"/>
      <c r="D111" s="50"/>
      <c r="E111" s="120"/>
      <c r="F111" s="120"/>
      <c r="G111" s="121" t="str">
        <f t="shared" si="0"/>
        <v/>
      </c>
      <c r="H111" s="118"/>
      <c r="I111" s="119"/>
      <c r="J111" s="119"/>
      <c r="K111" s="50"/>
      <c r="L111" s="120"/>
      <c r="M111" s="120"/>
      <c r="N111" s="121" t="str">
        <f t="shared" si="1"/>
        <v/>
      </c>
      <c r="O111" s="118"/>
      <c r="P111" s="119"/>
      <c r="Q111" s="119"/>
      <c r="R111" s="50"/>
      <c r="S111" s="120"/>
      <c r="T111" s="120"/>
      <c r="U111" s="121" t="str">
        <f t="shared" si="2"/>
        <v/>
      </c>
      <c r="V111" s="118"/>
      <c r="W111" s="119"/>
      <c r="X111" s="119"/>
      <c r="Y111" s="50"/>
      <c r="Z111" s="120"/>
      <c r="AA111" s="120"/>
      <c r="AB111" s="121" t="str">
        <f t="shared" si="3"/>
        <v/>
      </c>
    </row>
    <row r="112" spans="1:28" x14ac:dyDescent="0.25">
      <c r="A112" s="118"/>
      <c r="B112" s="119"/>
      <c r="C112" s="119"/>
      <c r="D112" s="50"/>
      <c r="E112" s="120"/>
      <c r="F112" s="120"/>
      <c r="G112" s="121" t="str">
        <f t="shared" si="0"/>
        <v/>
      </c>
      <c r="H112" s="118"/>
      <c r="I112" s="119"/>
      <c r="J112" s="119"/>
      <c r="K112" s="50"/>
      <c r="L112" s="120"/>
      <c r="M112" s="120"/>
      <c r="N112" s="121" t="str">
        <f t="shared" si="1"/>
        <v/>
      </c>
      <c r="O112" s="118"/>
      <c r="P112" s="119"/>
      <c r="Q112" s="119"/>
      <c r="R112" s="50"/>
      <c r="S112" s="120"/>
      <c r="T112" s="120"/>
      <c r="U112" s="121" t="str">
        <f t="shared" si="2"/>
        <v/>
      </c>
      <c r="V112" s="118"/>
      <c r="W112" s="119"/>
      <c r="X112" s="119"/>
      <c r="Y112" s="50"/>
      <c r="Z112" s="120"/>
      <c r="AA112" s="120"/>
      <c r="AB112" s="121" t="str">
        <f t="shared" si="3"/>
        <v/>
      </c>
    </row>
    <row r="113" spans="1:28" x14ac:dyDescent="0.25">
      <c r="A113" s="118"/>
      <c r="B113" s="119"/>
      <c r="C113" s="119"/>
      <c r="D113" s="50"/>
      <c r="E113" s="120"/>
      <c r="F113" s="120"/>
      <c r="G113" s="121" t="str">
        <f t="shared" si="0"/>
        <v/>
      </c>
      <c r="H113" s="118"/>
      <c r="I113" s="119"/>
      <c r="J113" s="119"/>
      <c r="K113" s="50"/>
      <c r="L113" s="120"/>
      <c r="M113" s="120"/>
      <c r="N113" s="121" t="str">
        <f t="shared" si="1"/>
        <v/>
      </c>
      <c r="O113" s="118"/>
      <c r="P113" s="119"/>
      <c r="Q113" s="119"/>
      <c r="R113" s="50"/>
      <c r="S113" s="120"/>
      <c r="T113" s="120"/>
      <c r="U113" s="121" t="str">
        <f t="shared" si="2"/>
        <v/>
      </c>
      <c r="V113" s="118"/>
      <c r="W113" s="119"/>
      <c r="X113" s="119"/>
      <c r="Y113" s="50"/>
      <c r="Z113" s="120"/>
      <c r="AA113" s="120"/>
      <c r="AB113" s="121" t="str">
        <f t="shared" si="3"/>
        <v/>
      </c>
    </row>
    <row r="114" spans="1:28" ht="12" customHeight="1" thickBot="1" x14ac:dyDescent="0.3">
      <c r="A114" s="129"/>
      <c r="B114" s="84"/>
      <c r="C114" s="84"/>
      <c r="D114" s="84"/>
      <c r="E114" s="84"/>
      <c r="F114" s="84"/>
      <c r="G114" s="123" t="str">
        <f t="shared" si="0"/>
        <v/>
      </c>
      <c r="H114" s="129"/>
      <c r="I114" s="84"/>
      <c r="J114" s="84"/>
      <c r="K114" s="84"/>
      <c r="L114" s="84"/>
      <c r="M114" s="84"/>
      <c r="N114" s="123" t="str">
        <f t="shared" si="1"/>
        <v/>
      </c>
      <c r="O114" s="129"/>
      <c r="P114" s="84"/>
      <c r="Q114" s="84"/>
      <c r="R114" s="84"/>
      <c r="S114" s="84"/>
      <c r="T114" s="84"/>
      <c r="U114" s="123" t="str">
        <f t="shared" si="2"/>
        <v/>
      </c>
      <c r="V114" s="129"/>
      <c r="W114" s="84"/>
      <c r="X114" s="84"/>
      <c r="Y114" s="84"/>
      <c r="Z114" s="84"/>
      <c r="AA114" s="84"/>
      <c r="AB114" s="123" t="str">
        <f t="shared" si="3"/>
        <v/>
      </c>
    </row>
    <row r="115" spans="1:28" s="23" customFormat="1" ht="13.2" thickTop="1" thickBot="1" x14ac:dyDescent="0.3">
      <c r="A115" s="171"/>
      <c r="B115" s="172"/>
      <c r="C115" s="172"/>
      <c r="D115" s="172"/>
      <c r="E115" s="173" t="s">
        <v>38</v>
      </c>
      <c r="F115" s="174">
        <f>SUM(F13:F114)</f>
        <v>0</v>
      </c>
      <c r="G115" s="175" t="str">
        <f>G114</f>
        <v/>
      </c>
      <c r="H115" s="171"/>
      <c r="I115" s="172"/>
      <c r="J115" s="172"/>
      <c r="K115" s="172"/>
      <c r="L115" s="173" t="s">
        <v>39</v>
      </c>
      <c r="M115" s="174">
        <f>SUM(M13:M114)</f>
        <v>0</v>
      </c>
      <c r="N115" s="175" t="str">
        <f>N114</f>
        <v/>
      </c>
      <c r="O115" s="171"/>
      <c r="P115" s="172"/>
      <c r="Q115" s="172"/>
      <c r="R115" s="172"/>
      <c r="S115" s="173" t="s">
        <v>40</v>
      </c>
      <c r="T115" s="174">
        <f>SUM(T13:T114)</f>
        <v>0</v>
      </c>
      <c r="U115" s="175" t="str">
        <f>U114</f>
        <v/>
      </c>
      <c r="V115" s="171"/>
      <c r="W115" s="172"/>
      <c r="X115" s="172"/>
      <c r="Y115" s="172"/>
      <c r="Z115" s="173" t="s">
        <v>41</v>
      </c>
      <c r="AA115" s="174">
        <f>SUM(AA13:AA114)</f>
        <v>0</v>
      </c>
      <c r="AB115" s="175" t="str">
        <f>AB114</f>
        <v/>
      </c>
    </row>
    <row r="116" spans="1:28" x14ac:dyDescent="0.25">
      <c r="A116" s="30"/>
      <c r="B116" s="44"/>
      <c r="C116" s="44"/>
      <c r="D116" s="51"/>
      <c r="E116" s="53"/>
      <c r="F116" s="53"/>
      <c r="G116" s="52"/>
    </row>
  </sheetData>
  <sheetProtection algorithmName="SHA-512" hashValue="tqIkdg8DZzhg9F/xReUAErwe97yZTqYCkH3REKxFxzcprsYW4F0OQeKteYbashgXr6chzWDRhXTagb6h+SApWg==" saltValue="ZkENfNjw65dgFI02WuDkrg==" spinCount="100000" sheet="1" objects="1" scenarios="1" selectLockedCells="1"/>
  <mergeCells count="28">
    <mergeCell ref="W8:X8"/>
    <mergeCell ref="W10:X10"/>
    <mergeCell ref="F2:G2"/>
    <mergeCell ref="F4:G4"/>
    <mergeCell ref="M1:N1"/>
    <mergeCell ref="M2:N2"/>
    <mergeCell ref="M4:N4"/>
    <mergeCell ref="B6:C6"/>
    <mergeCell ref="T1:U1"/>
    <mergeCell ref="T2:U2"/>
    <mergeCell ref="T4:U4"/>
    <mergeCell ref="W6:X6"/>
    <mergeCell ref="AA1:AB1"/>
    <mergeCell ref="AA2:AB2"/>
    <mergeCell ref="AA4:AB4"/>
    <mergeCell ref="B8:C8"/>
    <mergeCell ref="B10:C10"/>
    <mergeCell ref="P8:Q8"/>
    <mergeCell ref="P10:Q10"/>
    <mergeCell ref="I6:J6"/>
    <mergeCell ref="I8:J8"/>
    <mergeCell ref="I10:J10"/>
    <mergeCell ref="P6:Q6"/>
    <mergeCell ref="V1:W1"/>
    <mergeCell ref="A1:B1"/>
    <mergeCell ref="H1:I1"/>
    <mergeCell ref="O1:P1"/>
    <mergeCell ref="F1:G1"/>
  </mergeCells>
  <conditionalFormatting sqref="G116 G6">
    <cfRule type="cellIs" dxfId="107" priority="4" operator="lessThan">
      <formula>0</formula>
    </cfRule>
  </conditionalFormatting>
  <conditionalFormatting sqref="N6">
    <cfRule type="cellIs" dxfId="106" priority="3" operator="lessThan">
      <formula>0</formula>
    </cfRule>
  </conditionalFormatting>
  <conditionalFormatting sqref="U6">
    <cfRule type="cellIs" dxfId="105" priority="2" operator="lessThan">
      <formula>0</formula>
    </cfRule>
  </conditionalFormatting>
  <conditionalFormatting sqref="AB6">
    <cfRule type="cellIs" dxfId="104" priority="1" operator="lessThan">
      <formula>0</formula>
    </cfRule>
  </conditionalFormatting>
  <printOptions horizontalCentered="1"/>
  <pageMargins left="0.7" right="0.7" top="0.75" bottom="0.75" header="0.3" footer="0.3"/>
  <pageSetup scale="94" fitToWidth="0" fitToHeight="0" orientation="portrait" r:id="rId1"/>
  <rowBreaks count="2" manualBreakCount="2">
    <brk id="54" max="27" man="1"/>
    <brk id="11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7C80"/>
  </sheetPr>
  <dimension ref="A1:AB55"/>
  <sheetViews>
    <sheetView showRuler="0" showWhiteSpace="0" zoomScaleNormal="100" workbookViewId="0">
      <selection activeCell="L23" sqref="L23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Summary'!$B$22</f>
        <v>Seasonal Staff</v>
      </c>
      <c r="G2" s="391"/>
      <c r="H2" s="114"/>
      <c r="I2" s="44"/>
      <c r="J2" s="44"/>
      <c r="K2" s="44"/>
      <c r="L2" s="68" t="s">
        <v>11</v>
      </c>
      <c r="M2" s="323" t="str">
        <f>F2</f>
        <v>Seasonal Staff</v>
      </c>
      <c r="N2" s="391"/>
      <c r="O2" s="114"/>
      <c r="P2" s="44"/>
      <c r="Q2" s="44"/>
      <c r="R2" s="44"/>
      <c r="S2" s="68" t="s">
        <v>11</v>
      </c>
      <c r="T2" s="323" t="str">
        <f>F2</f>
        <v>Seasonal Staff</v>
      </c>
      <c r="U2" s="391"/>
      <c r="V2" s="114"/>
      <c r="W2" s="44"/>
      <c r="X2" s="44"/>
      <c r="Y2" s="44"/>
      <c r="Z2" s="68" t="s">
        <v>11</v>
      </c>
      <c r="AA2" s="323" t="str">
        <f>F2</f>
        <v>Seasonal Staff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Summary'!$A$22</f>
        <v>5201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5201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5201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5201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Summary'!D22:F22)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Summary'!M22:O22)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Summary'!V22:X22)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Summary'!AE22:AG22)</f>
        <v>0</v>
      </c>
      <c r="Z6" s="31"/>
      <c r="AA6" s="31"/>
      <c r="AB6" s="116"/>
    </row>
    <row r="7" spans="1:28" ht="13.5" customHeight="1" x14ac:dyDescent="0.25">
      <c r="A7" s="114"/>
      <c r="B7" s="159"/>
      <c r="C7" s="160"/>
      <c r="D7" s="158"/>
      <c r="E7" s="72"/>
      <c r="F7" s="72"/>
      <c r="G7" s="117"/>
      <c r="H7" s="114"/>
      <c r="I7" s="159"/>
      <c r="J7" s="160"/>
      <c r="K7" s="158"/>
      <c r="L7" s="72"/>
      <c r="M7" s="72"/>
      <c r="N7" s="117"/>
      <c r="O7" s="114"/>
      <c r="P7" s="159"/>
      <c r="Q7" s="160"/>
      <c r="R7" s="158"/>
      <c r="S7" s="72"/>
      <c r="T7" s="72"/>
      <c r="U7" s="117"/>
      <c r="V7" s="114"/>
      <c r="W7" s="159"/>
      <c r="X7" s="160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$F$54</f>
        <v>0</v>
      </c>
      <c r="E8" s="72"/>
      <c r="F8" s="72"/>
      <c r="G8" s="117"/>
      <c r="H8" s="114"/>
      <c r="I8" s="379" t="s">
        <v>156</v>
      </c>
      <c r="J8" s="380"/>
      <c r="K8" s="158">
        <f>$M$54</f>
        <v>0</v>
      </c>
      <c r="L8" s="72"/>
      <c r="M8" s="72"/>
      <c r="N8" s="117"/>
      <c r="O8" s="114"/>
      <c r="P8" s="379" t="s">
        <v>158</v>
      </c>
      <c r="Q8" s="380"/>
      <c r="R8" s="158">
        <f>$T$54</f>
        <v>0</v>
      </c>
      <c r="S8" s="72"/>
      <c r="T8" s="72"/>
      <c r="U8" s="117"/>
      <c r="V8" s="114"/>
      <c r="W8" s="379" t="s">
        <v>160</v>
      </c>
      <c r="X8" s="380"/>
      <c r="Y8" s="158">
        <f>$AA$54</f>
        <v>0</v>
      </c>
      <c r="Z8" s="72"/>
      <c r="AA8" s="72"/>
      <c r="AB8" s="117"/>
    </row>
    <row r="9" spans="1:28" ht="13.5" customHeight="1" x14ac:dyDescent="0.25">
      <c r="A9" s="114"/>
      <c r="B9" s="159"/>
      <c r="C9" s="160"/>
      <c r="D9" s="158"/>
      <c r="E9" s="72"/>
      <c r="F9" s="72"/>
      <c r="G9" s="117"/>
      <c r="H9" s="114"/>
      <c r="I9" s="159"/>
      <c r="J9" s="160"/>
      <c r="K9" s="158"/>
      <c r="L9" s="72"/>
      <c r="M9" s="72"/>
      <c r="N9" s="117"/>
      <c r="O9" s="114"/>
      <c r="P9" s="159"/>
      <c r="Q9" s="160"/>
      <c r="R9" s="158"/>
      <c r="S9" s="72"/>
      <c r="T9" s="72"/>
      <c r="U9" s="117"/>
      <c r="V9" s="114"/>
      <c r="W9" s="159"/>
      <c r="X9" s="160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182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182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182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3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3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3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3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x14ac:dyDescent="0.25">
      <c r="A53" s="118"/>
      <c r="B53" s="119"/>
      <c r="C53" s="119"/>
      <c r="D53" s="50"/>
      <c r="E53" s="120"/>
      <c r="F53" s="120"/>
      <c r="G53" s="121" t="str">
        <f t="shared" si="0"/>
        <v/>
      </c>
      <c r="H53" s="118"/>
      <c r="I53" s="119"/>
      <c r="J53" s="119"/>
      <c r="K53" s="50"/>
      <c r="L53" s="120"/>
      <c r="M53" s="120"/>
      <c r="N53" s="121" t="str">
        <f t="shared" si="1"/>
        <v/>
      </c>
      <c r="O53" s="118"/>
      <c r="P53" s="119"/>
      <c r="Q53" s="119"/>
      <c r="R53" s="50"/>
      <c r="S53" s="120"/>
      <c r="T53" s="120"/>
      <c r="U53" s="121" t="str">
        <f t="shared" si="2"/>
        <v/>
      </c>
      <c r="V53" s="118"/>
      <c r="W53" s="119"/>
      <c r="X53" s="119"/>
      <c r="Y53" s="50"/>
      <c r="Z53" s="120"/>
      <c r="AA53" s="120"/>
      <c r="AB53" s="121" t="str">
        <f t="shared" si="3"/>
        <v/>
      </c>
    </row>
    <row r="54" spans="1:28" s="23" customFormat="1" ht="12.6" thickBot="1" x14ac:dyDescent="0.3">
      <c r="A54" s="171"/>
      <c r="B54" s="172"/>
      <c r="C54" s="172"/>
      <c r="D54" s="172"/>
      <c r="E54" s="173" t="s">
        <v>38</v>
      </c>
      <c r="F54" s="174">
        <f>SUM(F13:F53)</f>
        <v>0</v>
      </c>
      <c r="G54" s="175" t="str">
        <f>G53</f>
        <v/>
      </c>
      <c r="H54" s="171"/>
      <c r="I54" s="172"/>
      <c r="J54" s="172"/>
      <c r="K54" s="172"/>
      <c r="L54" s="173" t="s">
        <v>39</v>
      </c>
      <c r="M54" s="174">
        <f>SUM(M13:M53)</f>
        <v>0</v>
      </c>
      <c r="N54" s="175" t="str">
        <f>N53</f>
        <v/>
      </c>
      <c r="O54" s="171"/>
      <c r="P54" s="172"/>
      <c r="Q54" s="172"/>
      <c r="R54" s="172"/>
      <c r="S54" s="173" t="s">
        <v>40</v>
      </c>
      <c r="T54" s="174">
        <f>SUM(T13:T53)</f>
        <v>0</v>
      </c>
      <c r="U54" s="175" t="str">
        <f>U53</f>
        <v/>
      </c>
      <c r="V54" s="171"/>
      <c r="W54" s="172"/>
      <c r="X54" s="172"/>
      <c r="Y54" s="172"/>
      <c r="Z54" s="173" t="s">
        <v>41</v>
      </c>
      <c r="AA54" s="174">
        <f>SUM(AA13:AA53)</f>
        <v>0</v>
      </c>
      <c r="AB54" s="175" t="str">
        <f>AB53</f>
        <v/>
      </c>
    </row>
    <row r="55" spans="1:28" x14ac:dyDescent="0.25">
      <c r="A55" s="30"/>
      <c r="B55" s="44"/>
      <c r="C55" s="44"/>
      <c r="D55" s="51"/>
      <c r="E55" s="53"/>
      <c r="F55" s="53"/>
      <c r="G55" s="52"/>
    </row>
  </sheetData>
  <sheetProtection algorithmName="SHA-512" hashValue="nTm/zxQXg/+iYdI6oCn6BmCmLkllWy8FTy9P+E9Pd5Oq+jiNEt9MUPdo699J5LN5H3QRU+pP62Af2KfINZaHRg==" saltValue="jt8ddzmjVrdG5OsIieuY1A==" spinCount="100000" sheet="1" objects="1" scenarios="1" selectLockedCells="1"/>
  <mergeCells count="28">
    <mergeCell ref="W10:X10"/>
    <mergeCell ref="P6:Q6"/>
    <mergeCell ref="P8:Q8"/>
    <mergeCell ref="P10:Q10"/>
    <mergeCell ref="I6:J6"/>
    <mergeCell ref="I8:J8"/>
    <mergeCell ref="I10:J10"/>
    <mergeCell ref="W6:X6"/>
    <mergeCell ref="W8:X8"/>
    <mergeCell ref="B8:C8"/>
    <mergeCell ref="B10:C10"/>
    <mergeCell ref="M4:N4"/>
    <mergeCell ref="T1:U1"/>
    <mergeCell ref="T2:U2"/>
    <mergeCell ref="T4:U4"/>
    <mergeCell ref="F4:G4"/>
    <mergeCell ref="M1:N1"/>
    <mergeCell ref="M2:N2"/>
    <mergeCell ref="A1:B1"/>
    <mergeCell ref="H1:I1"/>
    <mergeCell ref="O1:P1"/>
    <mergeCell ref="F1:G1"/>
    <mergeCell ref="F2:G2"/>
    <mergeCell ref="AA1:AB1"/>
    <mergeCell ref="AA2:AB2"/>
    <mergeCell ref="AA4:AB4"/>
    <mergeCell ref="V1:W1"/>
    <mergeCell ref="B6:C6"/>
  </mergeCells>
  <conditionalFormatting sqref="G55 G6">
    <cfRule type="cellIs" dxfId="103" priority="4" operator="lessThan">
      <formula>0</formula>
    </cfRule>
  </conditionalFormatting>
  <conditionalFormatting sqref="N6">
    <cfRule type="cellIs" dxfId="102" priority="3" operator="lessThan">
      <formula>0</formula>
    </cfRule>
  </conditionalFormatting>
  <conditionalFormatting sqref="U6">
    <cfRule type="cellIs" dxfId="101" priority="2" operator="lessThan">
      <formula>0</formula>
    </cfRule>
  </conditionalFormatting>
  <conditionalFormatting sqref="AB6">
    <cfRule type="cellIs" dxfId="100" priority="1" operator="lessThan">
      <formula>0</formula>
    </cfRule>
  </conditionalFormatting>
  <printOptions horizontalCentered="1"/>
  <pageMargins left="0.7" right="0.7" top="0.75" bottom="0.75" header="0.3" footer="0.3"/>
  <pageSetup scale="94" fitToWidth="0" fitToHeight="0" orientation="portrait" r:id="rId1"/>
  <rowBreaks count="1" manualBreakCount="1">
    <brk id="5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0.59999389629810485"/>
  </sheetPr>
  <dimension ref="A1:AB116"/>
  <sheetViews>
    <sheetView showRuler="0" showWhiteSpace="0" zoomScaleNormal="100" workbookViewId="0">
      <selection activeCell="I27" sqref="I27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95">
        <f>F1</f>
        <v>0</v>
      </c>
      <c r="U1" s="396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Summary'!$B$23</f>
        <v>FICA Match</v>
      </c>
      <c r="G2" s="391"/>
      <c r="H2" s="114"/>
      <c r="I2" s="44"/>
      <c r="J2" s="44"/>
      <c r="K2" s="44"/>
      <c r="L2" s="68" t="s">
        <v>11</v>
      </c>
      <c r="M2" s="323" t="str">
        <f>F2</f>
        <v>FICA Match</v>
      </c>
      <c r="N2" s="391"/>
      <c r="O2" s="114"/>
      <c r="P2" s="44"/>
      <c r="Q2" s="44"/>
      <c r="R2" s="44"/>
      <c r="S2" s="68" t="s">
        <v>11</v>
      </c>
      <c r="T2" s="323" t="str">
        <f>F2</f>
        <v>FICA Match</v>
      </c>
      <c r="U2" s="391"/>
      <c r="V2" s="114"/>
      <c r="W2" s="44"/>
      <c r="X2" s="44"/>
      <c r="Y2" s="44"/>
      <c r="Z2" s="68" t="s">
        <v>11</v>
      </c>
      <c r="AA2" s="323" t="str">
        <f>F2</f>
        <v>FICA Match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Summary'!$A$23</f>
        <v>5500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5500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5500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5500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Summary'!D23:F23)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Summary'!M23:O23)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Summary'!V23:X23)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Summary'!AE23:AG23)</f>
        <v>0</v>
      </c>
      <c r="Z6" s="31"/>
      <c r="AA6" s="31"/>
      <c r="AB6" s="116"/>
    </row>
    <row r="7" spans="1:28" ht="13.5" customHeight="1" x14ac:dyDescent="0.25">
      <c r="A7" s="114"/>
      <c r="B7" s="159"/>
      <c r="C7" s="160"/>
      <c r="D7" s="158"/>
      <c r="E7" s="72"/>
      <c r="F7" s="72"/>
      <c r="G7" s="117"/>
      <c r="H7" s="114"/>
      <c r="I7" s="159"/>
      <c r="J7" s="160"/>
      <c r="K7" s="158"/>
      <c r="L7" s="72"/>
      <c r="M7" s="72"/>
      <c r="N7" s="117"/>
      <c r="O7" s="114"/>
      <c r="P7" s="159"/>
      <c r="Q7" s="160"/>
      <c r="R7" s="158"/>
      <c r="S7" s="72"/>
      <c r="T7" s="72"/>
      <c r="U7" s="117"/>
      <c r="V7" s="114"/>
      <c r="W7" s="159"/>
      <c r="X7" s="160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$F$115</f>
        <v>0</v>
      </c>
      <c r="E8" s="72"/>
      <c r="F8" s="72"/>
      <c r="G8" s="117"/>
      <c r="H8" s="114"/>
      <c r="I8" s="379" t="s">
        <v>156</v>
      </c>
      <c r="J8" s="380"/>
      <c r="K8" s="158">
        <f>$M$115</f>
        <v>0</v>
      </c>
      <c r="L8" s="72"/>
      <c r="M8" s="72"/>
      <c r="N8" s="117"/>
      <c r="O8" s="114"/>
      <c r="P8" s="379" t="s">
        <v>158</v>
      </c>
      <c r="Q8" s="380"/>
      <c r="R8" s="158">
        <f>$T$115</f>
        <v>0</v>
      </c>
      <c r="S8" s="72"/>
      <c r="T8" s="72"/>
      <c r="U8" s="117"/>
      <c r="V8" s="114"/>
      <c r="W8" s="379" t="s">
        <v>160</v>
      </c>
      <c r="X8" s="380"/>
      <c r="Y8" s="158">
        <f>$AA$115</f>
        <v>0</v>
      </c>
      <c r="Z8" s="72"/>
      <c r="AA8" s="72"/>
      <c r="AB8" s="117"/>
    </row>
    <row r="9" spans="1:28" ht="13.5" customHeight="1" x14ac:dyDescent="0.25">
      <c r="A9" s="114"/>
      <c r="B9" s="159"/>
      <c r="C9" s="160"/>
      <c r="D9" s="158"/>
      <c r="E9" s="72"/>
      <c r="F9" s="72"/>
      <c r="G9" s="117"/>
      <c r="H9" s="114"/>
      <c r="I9" s="159"/>
      <c r="J9" s="160"/>
      <c r="K9" s="158"/>
      <c r="L9" s="72"/>
      <c r="M9" s="72"/>
      <c r="N9" s="117"/>
      <c r="O9" s="114"/>
      <c r="P9" s="159"/>
      <c r="Q9" s="160"/>
      <c r="R9" s="158"/>
      <c r="S9" s="72"/>
      <c r="T9" s="72"/>
      <c r="U9" s="117"/>
      <c r="V9" s="114"/>
      <c r="W9" s="159"/>
      <c r="X9" s="160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78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78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78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78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x14ac:dyDescent="0.25">
      <c r="A53" s="118"/>
      <c r="B53" s="119"/>
      <c r="C53" s="119"/>
      <c r="D53" s="50"/>
      <c r="E53" s="120"/>
      <c r="F53" s="120"/>
      <c r="G53" s="121" t="str">
        <f t="shared" si="0"/>
        <v/>
      </c>
      <c r="H53" s="118"/>
      <c r="I53" s="119"/>
      <c r="J53" s="119"/>
      <c r="K53" s="50"/>
      <c r="L53" s="120"/>
      <c r="M53" s="120"/>
      <c r="N53" s="121" t="str">
        <f t="shared" si="1"/>
        <v/>
      </c>
      <c r="O53" s="118"/>
      <c r="P53" s="119"/>
      <c r="Q53" s="119"/>
      <c r="R53" s="50"/>
      <c r="S53" s="120"/>
      <c r="T53" s="120"/>
      <c r="U53" s="121" t="str">
        <f t="shared" si="2"/>
        <v/>
      </c>
      <c r="V53" s="118"/>
      <c r="W53" s="119"/>
      <c r="X53" s="119"/>
      <c r="Y53" s="50"/>
      <c r="Z53" s="120"/>
      <c r="AA53" s="120"/>
      <c r="AB53" s="121" t="str">
        <f t="shared" si="3"/>
        <v/>
      </c>
    </row>
    <row r="54" spans="1:28" x14ac:dyDescent="0.25">
      <c r="A54" s="118"/>
      <c r="B54" s="119"/>
      <c r="C54" s="119"/>
      <c r="D54" s="50"/>
      <c r="E54" s="120"/>
      <c r="F54" s="120"/>
      <c r="G54" s="121" t="str">
        <f t="shared" si="0"/>
        <v/>
      </c>
      <c r="H54" s="118"/>
      <c r="I54" s="119"/>
      <c r="J54" s="119"/>
      <c r="K54" s="50"/>
      <c r="L54" s="120"/>
      <c r="M54" s="120"/>
      <c r="N54" s="121" t="str">
        <f t="shared" si="1"/>
        <v/>
      </c>
      <c r="O54" s="118"/>
      <c r="P54" s="119"/>
      <c r="Q54" s="119"/>
      <c r="R54" s="50"/>
      <c r="S54" s="120"/>
      <c r="T54" s="120"/>
      <c r="U54" s="121" t="str">
        <f t="shared" si="2"/>
        <v/>
      </c>
      <c r="V54" s="118"/>
      <c r="W54" s="119"/>
      <c r="X54" s="119"/>
      <c r="Y54" s="50"/>
      <c r="Z54" s="120"/>
      <c r="AA54" s="120"/>
      <c r="AB54" s="121" t="str">
        <f t="shared" si="3"/>
        <v/>
      </c>
    </row>
    <row r="55" spans="1:28" x14ac:dyDescent="0.25">
      <c r="A55" s="118"/>
      <c r="B55" s="119"/>
      <c r="C55" s="119"/>
      <c r="D55" s="50"/>
      <c r="E55" s="120"/>
      <c r="F55" s="120"/>
      <c r="G55" s="121" t="str">
        <f t="shared" si="0"/>
        <v/>
      </c>
      <c r="H55" s="118"/>
      <c r="I55" s="119"/>
      <c r="J55" s="119"/>
      <c r="K55" s="50"/>
      <c r="L55" s="120"/>
      <c r="M55" s="120"/>
      <c r="N55" s="121" t="str">
        <f t="shared" si="1"/>
        <v/>
      </c>
      <c r="O55" s="118"/>
      <c r="P55" s="119"/>
      <c r="Q55" s="119"/>
      <c r="R55" s="50"/>
      <c r="S55" s="120"/>
      <c r="T55" s="120"/>
      <c r="U55" s="121" t="str">
        <f t="shared" si="2"/>
        <v/>
      </c>
      <c r="V55" s="118"/>
      <c r="W55" s="119"/>
      <c r="X55" s="119"/>
      <c r="Y55" s="50"/>
      <c r="Z55" s="120"/>
      <c r="AA55" s="120"/>
      <c r="AB55" s="121" t="str">
        <f t="shared" si="3"/>
        <v/>
      </c>
    </row>
    <row r="56" spans="1:28" x14ac:dyDescent="0.25">
      <c r="A56" s="118"/>
      <c r="B56" s="119"/>
      <c r="C56" s="119"/>
      <c r="D56" s="50"/>
      <c r="E56" s="120"/>
      <c r="F56" s="120"/>
      <c r="G56" s="121" t="str">
        <f t="shared" si="0"/>
        <v/>
      </c>
      <c r="H56" s="118"/>
      <c r="I56" s="119"/>
      <c r="J56" s="119"/>
      <c r="K56" s="50"/>
      <c r="L56" s="120"/>
      <c r="M56" s="120"/>
      <c r="N56" s="121" t="str">
        <f t="shared" si="1"/>
        <v/>
      </c>
      <c r="O56" s="118"/>
      <c r="P56" s="119"/>
      <c r="Q56" s="119"/>
      <c r="R56" s="50"/>
      <c r="S56" s="120"/>
      <c r="T56" s="120"/>
      <c r="U56" s="121" t="str">
        <f t="shared" si="2"/>
        <v/>
      </c>
      <c r="V56" s="118"/>
      <c r="W56" s="119"/>
      <c r="X56" s="119"/>
      <c r="Y56" s="50"/>
      <c r="Z56" s="120"/>
      <c r="AA56" s="120"/>
      <c r="AB56" s="121" t="str">
        <f t="shared" si="3"/>
        <v/>
      </c>
    </row>
    <row r="57" spans="1:28" x14ac:dyDescent="0.25">
      <c r="A57" s="118"/>
      <c r="B57" s="119"/>
      <c r="C57" s="119"/>
      <c r="D57" s="50"/>
      <c r="E57" s="120"/>
      <c r="F57" s="120"/>
      <c r="G57" s="121" t="str">
        <f t="shared" si="0"/>
        <v/>
      </c>
      <c r="H57" s="118"/>
      <c r="I57" s="119"/>
      <c r="J57" s="119"/>
      <c r="K57" s="50"/>
      <c r="L57" s="120"/>
      <c r="M57" s="120"/>
      <c r="N57" s="121" t="str">
        <f t="shared" si="1"/>
        <v/>
      </c>
      <c r="O57" s="118"/>
      <c r="P57" s="119"/>
      <c r="Q57" s="119"/>
      <c r="R57" s="50"/>
      <c r="S57" s="120"/>
      <c r="T57" s="120"/>
      <c r="U57" s="121" t="str">
        <f t="shared" si="2"/>
        <v/>
      </c>
      <c r="V57" s="118"/>
      <c r="W57" s="119"/>
      <c r="X57" s="119"/>
      <c r="Y57" s="50"/>
      <c r="Z57" s="120"/>
      <c r="AA57" s="120"/>
      <c r="AB57" s="121" t="str">
        <f t="shared" si="3"/>
        <v/>
      </c>
    </row>
    <row r="58" spans="1:28" x14ac:dyDescent="0.25">
      <c r="A58" s="118"/>
      <c r="B58" s="119"/>
      <c r="C58" s="119"/>
      <c r="D58" s="50"/>
      <c r="E58" s="120"/>
      <c r="F58" s="120"/>
      <c r="G58" s="121" t="str">
        <f t="shared" si="0"/>
        <v/>
      </c>
      <c r="H58" s="118"/>
      <c r="I58" s="119"/>
      <c r="J58" s="119"/>
      <c r="K58" s="50"/>
      <c r="L58" s="120"/>
      <c r="M58" s="120"/>
      <c r="N58" s="121" t="str">
        <f t="shared" si="1"/>
        <v/>
      </c>
      <c r="O58" s="118"/>
      <c r="P58" s="119"/>
      <c r="Q58" s="119"/>
      <c r="R58" s="50"/>
      <c r="S58" s="120"/>
      <c r="T58" s="120"/>
      <c r="U58" s="121" t="str">
        <f t="shared" si="2"/>
        <v/>
      </c>
      <c r="V58" s="118"/>
      <c r="W58" s="119"/>
      <c r="X58" s="119"/>
      <c r="Y58" s="50"/>
      <c r="Z58" s="120"/>
      <c r="AA58" s="120"/>
      <c r="AB58" s="121" t="str">
        <f t="shared" si="3"/>
        <v/>
      </c>
    </row>
    <row r="59" spans="1:28" x14ac:dyDescent="0.25">
      <c r="A59" s="118"/>
      <c r="B59" s="119"/>
      <c r="C59" s="119"/>
      <c r="D59" s="50"/>
      <c r="E59" s="120"/>
      <c r="F59" s="120"/>
      <c r="G59" s="121" t="str">
        <f t="shared" si="0"/>
        <v/>
      </c>
      <c r="H59" s="118"/>
      <c r="I59" s="119"/>
      <c r="J59" s="119"/>
      <c r="K59" s="50"/>
      <c r="L59" s="120"/>
      <c r="M59" s="120"/>
      <c r="N59" s="121" t="str">
        <f t="shared" si="1"/>
        <v/>
      </c>
      <c r="O59" s="118"/>
      <c r="P59" s="119"/>
      <c r="Q59" s="119"/>
      <c r="R59" s="50"/>
      <c r="S59" s="120"/>
      <c r="T59" s="120"/>
      <c r="U59" s="121" t="str">
        <f t="shared" si="2"/>
        <v/>
      </c>
      <c r="V59" s="118"/>
      <c r="W59" s="119"/>
      <c r="X59" s="119"/>
      <c r="Y59" s="50"/>
      <c r="Z59" s="120"/>
      <c r="AA59" s="120"/>
      <c r="AB59" s="121" t="str">
        <f t="shared" si="3"/>
        <v/>
      </c>
    </row>
    <row r="60" spans="1:28" x14ac:dyDescent="0.25">
      <c r="A60" s="118"/>
      <c r="B60" s="119"/>
      <c r="C60" s="119"/>
      <c r="D60" s="50"/>
      <c r="E60" s="120"/>
      <c r="F60" s="120"/>
      <c r="G60" s="121" t="str">
        <f t="shared" si="0"/>
        <v/>
      </c>
      <c r="H60" s="118"/>
      <c r="I60" s="119"/>
      <c r="J60" s="119"/>
      <c r="K60" s="50"/>
      <c r="L60" s="120"/>
      <c r="M60" s="120"/>
      <c r="N60" s="121" t="str">
        <f t="shared" si="1"/>
        <v/>
      </c>
      <c r="O60" s="118"/>
      <c r="P60" s="119"/>
      <c r="Q60" s="119"/>
      <c r="R60" s="50"/>
      <c r="S60" s="120"/>
      <c r="T60" s="120"/>
      <c r="U60" s="121" t="str">
        <f t="shared" si="2"/>
        <v/>
      </c>
      <c r="V60" s="118"/>
      <c r="W60" s="119"/>
      <c r="X60" s="119"/>
      <c r="Y60" s="50"/>
      <c r="Z60" s="120"/>
      <c r="AA60" s="120"/>
      <c r="AB60" s="121" t="str">
        <f t="shared" si="3"/>
        <v/>
      </c>
    </row>
    <row r="61" spans="1:28" x14ac:dyDescent="0.25">
      <c r="A61" s="118"/>
      <c r="B61" s="119"/>
      <c r="C61" s="119"/>
      <c r="D61" s="50"/>
      <c r="E61" s="120"/>
      <c r="F61" s="120"/>
      <c r="G61" s="121" t="str">
        <f t="shared" si="0"/>
        <v/>
      </c>
      <c r="H61" s="118"/>
      <c r="I61" s="119"/>
      <c r="J61" s="119"/>
      <c r="K61" s="50"/>
      <c r="L61" s="120"/>
      <c r="M61" s="120"/>
      <c r="N61" s="121" t="str">
        <f t="shared" si="1"/>
        <v/>
      </c>
      <c r="O61" s="118"/>
      <c r="P61" s="119"/>
      <c r="Q61" s="119"/>
      <c r="R61" s="50"/>
      <c r="S61" s="120"/>
      <c r="T61" s="120"/>
      <c r="U61" s="121" t="str">
        <f t="shared" si="2"/>
        <v/>
      </c>
      <c r="V61" s="118"/>
      <c r="W61" s="119"/>
      <c r="X61" s="119"/>
      <c r="Y61" s="50"/>
      <c r="Z61" s="120"/>
      <c r="AA61" s="120"/>
      <c r="AB61" s="121" t="str">
        <f t="shared" si="3"/>
        <v/>
      </c>
    </row>
    <row r="62" spans="1:28" x14ac:dyDescent="0.25">
      <c r="A62" s="118"/>
      <c r="B62" s="119"/>
      <c r="C62" s="119"/>
      <c r="D62" s="50"/>
      <c r="E62" s="120"/>
      <c r="F62" s="120"/>
      <c r="G62" s="121" t="str">
        <f t="shared" si="0"/>
        <v/>
      </c>
      <c r="H62" s="118"/>
      <c r="I62" s="119"/>
      <c r="J62" s="119"/>
      <c r="K62" s="50"/>
      <c r="L62" s="120"/>
      <c r="M62" s="120"/>
      <c r="N62" s="121" t="str">
        <f t="shared" si="1"/>
        <v/>
      </c>
      <c r="O62" s="118"/>
      <c r="P62" s="119"/>
      <c r="Q62" s="119"/>
      <c r="R62" s="50"/>
      <c r="S62" s="120"/>
      <c r="T62" s="120"/>
      <c r="U62" s="121" t="str">
        <f t="shared" si="2"/>
        <v/>
      </c>
      <c r="V62" s="118"/>
      <c r="W62" s="119"/>
      <c r="X62" s="119"/>
      <c r="Y62" s="50"/>
      <c r="Z62" s="120"/>
      <c r="AA62" s="120"/>
      <c r="AB62" s="121" t="str">
        <f t="shared" si="3"/>
        <v/>
      </c>
    </row>
    <row r="63" spans="1:28" x14ac:dyDescent="0.25">
      <c r="A63" s="118"/>
      <c r="B63" s="119"/>
      <c r="C63" s="119"/>
      <c r="D63" s="50"/>
      <c r="E63" s="120"/>
      <c r="F63" s="120"/>
      <c r="G63" s="121" t="str">
        <f t="shared" si="0"/>
        <v/>
      </c>
      <c r="H63" s="118"/>
      <c r="I63" s="119"/>
      <c r="J63" s="119"/>
      <c r="K63" s="50"/>
      <c r="L63" s="120"/>
      <c r="M63" s="120"/>
      <c r="N63" s="121" t="str">
        <f t="shared" si="1"/>
        <v/>
      </c>
      <c r="O63" s="118"/>
      <c r="P63" s="119"/>
      <c r="Q63" s="119"/>
      <c r="R63" s="50"/>
      <c r="S63" s="120"/>
      <c r="T63" s="120"/>
      <c r="U63" s="121" t="str">
        <f t="shared" si="2"/>
        <v/>
      </c>
      <c r="V63" s="118"/>
      <c r="W63" s="119"/>
      <c r="X63" s="119"/>
      <c r="Y63" s="50"/>
      <c r="Z63" s="120"/>
      <c r="AA63" s="120"/>
      <c r="AB63" s="121" t="str">
        <f t="shared" si="3"/>
        <v/>
      </c>
    </row>
    <row r="64" spans="1:28" x14ac:dyDescent="0.25">
      <c r="A64" s="118"/>
      <c r="B64" s="119"/>
      <c r="C64" s="119"/>
      <c r="D64" s="50"/>
      <c r="E64" s="120"/>
      <c r="F64" s="120"/>
      <c r="G64" s="121" t="str">
        <f t="shared" si="0"/>
        <v/>
      </c>
      <c r="H64" s="118"/>
      <c r="I64" s="119"/>
      <c r="J64" s="119"/>
      <c r="K64" s="50"/>
      <c r="L64" s="120"/>
      <c r="M64" s="120"/>
      <c r="N64" s="121" t="str">
        <f t="shared" si="1"/>
        <v/>
      </c>
      <c r="O64" s="118"/>
      <c r="P64" s="119"/>
      <c r="Q64" s="119"/>
      <c r="R64" s="50"/>
      <c r="S64" s="120"/>
      <c r="T64" s="120"/>
      <c r="U64" s="121" t="str">
        <f t="shared" si="2"/>
        <v/>
      </c>
      <c r="V64" s="118"/>
      <c r="W64" s="119"/>
      <c r="X64" s="119"/>
      <c r="Y64" s="50"/>
      <c r="Z64" s="120"/>
      <c r="AA64" s="120"/>
      <c r="AB64" s="121" t="str">
        <f t="shared" si="3"/>
        <v/>
      </c>
    </row>
    <row r="65" spans="1:28" x14ac:dyDescent="0.25">
      <c r="A65" s="118"/>
      <c r="B65" s="119"/>
      <c r="C65" s="119"/>
      <c r="D65" s="50"/>
      <c r="E65" s="120"/>
      <c r="F65" s="120"/>
      <c r="G65" s="121" t="str">
        <f t="shared" si="0"/>
        <v/>
      </c>
      <c r="H65" s="118"/>
      <c r="I65" s="119"/>
      <c r="J65" s="119"/>
      <c r="K65" s="50"/>
      <c r="L65" s="120"/>
      <c r="M65" s="120"/>
      <c r="N65" s="121" t="str">
        <f t="shared" si="1"/>
        <v/>
      </c>
      <c r="O65" s="118"/>
      <c r="P65" s="119"/>
      <c r="Q65" s="119"/>
      <c r="R65" s="50"/>
      <c r="S65" s="120"/>
      <c r="T65" s="120"/>
      <c r="U65" s="121" t="str">
        <f t="shared" si="2"/>
        <v/>
      </c>
      <c r="V65" s="118"/>
      <c r="W65" s="119"/>
      <c r="X65" s="119"/>
      <c r="Y65" s="50"/>
      <c r="Z65" s="120"/>
      <c r="AA65" s="120"/>
      <c r="AB65" s="121" t="str">
        <f t="shared" si="3"/>
        <v/>
      </c>
    </row>
    <row r="66" spans="1:28" x14ac:dyDescent="0.25">
      <c r="A66" s="118"/>
      <c r="B66" s="119"/>
      <c r="C66" s="119"/>
      <c r="D66" s="50"/>
      <c r="E66" s="120"/>
      <c r="F66" s="120"/>
      <c r="G66" s="121" t="str">
        <f t="shared" si="0"/>
        <v/>
      </c>
      <c r="H66" s="118"/>
      <c r="I66" s="119"/>
      <c r="J66" s="119"/>
      <c r="K66" s="50"/>
      <c r="L66" s="120"/>
      <c r="M66" s="120"/>
      <c r="N66" s="121" t="str">
        <f t="shared" si="1"/>
        <v/>
      </c>
      <c r="O66" s="118"/>
      <c r="P66" s="119"/>
      <c r="Q66" s="119"/>
      <c r="R66" s="50"/>
      <c r="S66" s="120"/>
      <c r="T66" s="120"/>
      <c r="U66" s="121" t="str">
        <f t="shared" si="2"/>
        <v/>
      </c>
      <c r="V66" s="118"/>
      <c r="W66" s="119"/>
      <c r="X66" s="119"/>
      <c r="Y66" s="50"/>
      <c r="Z66" s="120"/>
      <c r="AA66" s="120"/>
      <c r="AB66" s="121" t="str">
        <f t="shared" si="3"/>
        <v/>
      </c>
    </row>
    <row r="67" spans="1:28" x14ac:dyDescent="0.25">
      <c r="A67" s="118"/>
      <c r="B67" s="119"/>
      <c r="C67" s="119"/>
      <c r="D67" s="50"/>
      <c r="E67" s="120"/>
      <c r="F67" s="120"/>
      <c r="G67" s="121" t="str">
        <f t="shared" si="0"/>
        <v/>
      </c>
      <c r="H67" s="118"/>
      <c r="I67" s="119"/>
      <c r="J67" s="119"/>
      <c r="K67" s="50"/>
      <c r="L67" s="120"/>
      <c r="M67" s="120"/>
      <c r="N67" s="121" t="str">
        <f t="shared" si="1"/>
        <v/>
      </c>
      <c r="O67" s="118"/>
      <c r="P67" s="119"/>
      <c r="Q67" s="119"/>
      <c r="R67" s="50"/>
      <c r="S67" s="120"/>
      <c r="T67" s="120"/>
      <c r="U67" s="121" t="str">
        <f t="shared" si="2"/>
        <v/>
      </c>
      <c r="V67" s="118"/>
      <c r="W67" s="119"/>
      <c r="X67" s="119"/>
      <c r="Y67" s="50"/>
      <c r="Z67" s="120"/>
      <c r="AA67" s="120"/>
      <c r="AB67" s="121" t="str">
        <f t="shared" si="3"/>
        <v/>
      </c>
    </row>
    <row r="68" spans="1:28" x14ac:dyDescent="0.25">
      <c r="A68" s="118"/>
      <c r="B68" s="119"/>
      <c r="C68" s="119"/>
      <c r="D68" s="50"/>
      <c r="E68" s="120"/>
      <c r="F68" s="120"/>
      <c r="G68" s="121" t="str">
        <f t="shared" si="0"/>
        <v/>
      </c>
      <c r="H68" s="118"/>
      <c r="I68" s="119"/>
      <c r="J68" s="119"/>
      <c r="K68" s="50"/>
      <c r="L68" s="120"/>
      <c r="M68" s="120"/>
      <c r="N68" s="121" t="str">
        <f t="shared" si="1"/>
        <v/>
      </c>
      <c r="O68" s="118"/>
      <c r="P68" s="119"/>
      <c r="Q68" s="119"/>
      <c r="R68" s="50"/>
      <c r="S68" s="120"/>
      <c r="T68" s="120"/>
      <c r="U68" s="121" t="str">
        <f t="shared" si="2"/>
        <v/>
      </c>
      <c r="V68" s="118"/>
      <c r="W68" s="119"/>
      <c r="X68" s="119"/>
      <c r="Y68" s="50"/>
      <c r="Z68" s="120"/>
      <c r="AA68" s="120"/>
      <c r="AB68" s="121" t="str">
        <f t="shared" si="3"/>
        <v/>
      </c>
    </row>
    <row r="69" spans="1:28" x14ac:dyDescent="0.25">
      <c r="A69" s="118"/>
      <c r="B69" s="119"/>
      <c r="C69" s="119"/>
      <c r="D69" s="50"/>
      <c r="E69" s="120"/>
      <c r="F69" s="120"/>
      <c r="G69" s="121" t="str">
        <f t="shared" si="0"/>
        <v/>
      </c>
      <c r="H69" s="118"/>
      <c r="I69" s="119"/>
      <c r="J69" s="119"/>
      <c r="K69" s="50"/>
      <c r="L69" s="120"/>
      <c r="M69" s="120"/>
      <c r="N69" s="121" t="str">
        <f t="shared" si="1"/>
        <v/>
      </c>
      <c r="O69" s="118"/>
      <c r="P69" s="119"/>
      <c r="Q69" s="119"/>
      <c r="R69" s="50"/>
      <c r="S69" s="120"/>
      <c r="T69" s="120"/>
      <c r="U69" s="121" t="str">
        <f t="shared" si="2"/>
        <v/>
      </c>
      <c r="V69" s="118"/>
      <c r="W69" s="119"/>
      <c r="X69" s="119"/>
      <c r="Y69" s="50"/>
      <c r="Z69" s="120"/>
      <c r="AA69" s="120"/>
      <c r="AB69" s="121" t="str">
        <f t="shared" si="3"/>
        <v/>
      </c>
    </row>
    <row r="70" spans="1:28" x14ac:dyDescent="0.25">
      <c r="A70" s="118"/>
      <c r="B70" s="119"/>
      <c r="C70" s="119"/>
      <c r="D70" s="50"/>
      <c r="E70" s="120"/>
      <c r="F70" s="120"/>
      <c r="G70" s="121" t="str">
        <f t="shared" si="0"/>
        <v/>
      </c>
      <c r="H70" s="118"/>
      <c r="I70" s="119"/>
      <c r="J70" s="119"/>
      <c r="K70" s="50"/>
      <c r="L70" s="120"/>
      <c r="M70" s="120"/>
      <c r="N70" s="121" t="str">
        <f t="shared" si="1"/>
        <v/>
      </c>
      <c r="O70" s="118"/>
      <c r="P70" s="119"/>
      <c r="Q70" s="119"/>
      <c r="R70" s="50"/>
      <c r="S70" s="120"/>
      <c r="T70" s="120"/>
      <c r="U70" s="121" t="str">
        <f t="shared" si="2"/>
        <v/>
      </c>
      <c r="V70" s="118"/>
      <c r="W70" s="119"/>
      <c r="X70" s="119"/>
      <c r="Y70" s="50"/>
      <c r="Z70" s="120"/>
      <c r="AA70" s="120"/>
      <c r="AB70" s="121" t="str">
        <f t="shared" si="3"/>
        <v/>
      </c>
    </row>
    <row r="71" spans="1:28" x14ac:dyDescent="0.25">
      <c r="A71" s="118"/>
      <c r="B71" s="119"/>
      <c r="C71" s="119"/>
      <c r="D71" s="50"/>
      <c r="E71" s="120"/>
      <c r="F71" s="120"/>
      <c r="G71" s="121" t="str">
        <f t="shared" si="0"/>
        <v/>
      </c>
      <c r="H71" s="118"/>
      <c r="I71" s="119"/>
      <c r="J71" s="119"/>
      <c r="K71" s="50"/>
      <c r="L71" s="120"/>
      <c r="M71" s="120"/>
      <c r="N71" s="121" t="str">
        <f t="shared" si="1"/>
        <v/>
      </c>
      <c r="O71" s="118"/>
      <c r="P71" s="119"/>
      <c r="Q71" s="119"/>
      <c r="R71" s="50"/>
      <c r="S71" s="120"/>
      <c r="T71" s="120"/>
      <c r="U71" s="121" t="str">
        <f t="shared" si="2"/>
        <v/>
      </c>
      <c r="V71" s="118"/>
      <c r="W71" s="119"/>
      <c r="X71" s="119"/>
      <c r="Y71" s="50"/>
      <c r="Z71" s="120"/>
      <c r="AA71" s="120"/>
      <c r="AB71" s="121" t="str">
        <f t="shared" si="3"/>
        <v/>
      </c>
    </row>
    <row r="72" spans="1:28" x14ac:dyDescent="0.25">
      <c r="A72" s="118"/>
      <c r="B72" s="119"/>
      <c r="C72" s="119"/>
      <c r="D72" s="50"/>
      <c r="E72" s="120"/>
      <c r="F72" s="120"/>
      <c r="G72" s="121" t="str">
        <f t="shared" si="0"/>
        <v/>
      </c>
      <c r="H72" s="118"/>
      <c r="I72" s="119"/>
      <c r="J72" s="119"/>
      <c r="K72" s="50"/>
      <c r="L72" s="120"/>
      <c r="M72" s="120"/>
      <c r="N72" s="121" t="str">
        <f t="shared" si="1"/>
        <v/>
      </c>
      <c r="O72" s="118"/>
      <c r="P72" s="119"/>
      <c r="Q72" s="119"/>
      <c r="R72" s="50"/>
      <c r="S72" s="120"/>
      <c r="T72" s="120"/>
      <c r="U72" s="121" t="str">
        <f t="shared" si="2"/>
        <v/>
      </c>
      <c r="V72" s="118"/>
      <c r="W72" s="119"/>
      <c r="X72" s="119"/>
      <c r="Y72" s="50"/>
      <c r="Z72" s="120"/>
      <c r="AA72" s="120"/>
      <c r="AB72" s="121" t="str">
        <f t="shared" si="3"/>
        <v/>
      </c>
    </row>
    <row r="73" spans="1:28" x14ac:dyDescent="0.25">
      <c r="A73" s="118"/>
      <c r="B73" s="119"/>
      <c r="C73" s="119"/>
      <c r="D73" s="50"/>
      <c r="E73" s="120"/>
      <c r="F73" s="120"/>
      <c r="G73" s="121" t="str">
        <f t="shared" si="0"/>
        <v/>
      </c>
      <c r="H73" s="118"/>
      <c r="I73" s="119"/>
      <c r="J73" s="119"/>
      <c r="K73" s="50"/>
      <c r="L73" s="120"/>
      <c r="M73" s="120"/>
      <c r="N73" s="121" t="str">
        <f t="shared" si="1"/>
        <v/>
      </c>
      <c r="O73" s="118"/>
      <c r="P73" s="119"/>
      <c r="Q73" s="119"/>
      <c r="R73" s="50"/>
      <c r="S73" s="120"/>
      <c r="T73" s="120"/>
      <c r="U73" s="121" t="str">
        <f t="shared" si="2"/>
        <v/>
      </c>
      <c r="V73" s="118"/>
      <c r="W73" s="119"/>
      <c r="X73" s="119"/>
      <c r="Y73" s="50"/>
      <c r="Z73" s="120"/>
      <c r="AA73" s="120"/>
      <c r="AB73" s="121" t="str">
        <f t="shared" si="3"/>
        <v/>
      </c>
    </row>
    <row r="74" spans="1:28" x14ac:dyDescent="0.25">
      <c r="A74" s="118"/>
      <c r="B74" s="119"/>
      <c r="C74" s="119"/>
      <c r="D74" s="50"/>
      <c r="E74" s="120"/>
      <c r="F74" s="120"/>
      <c r="G74" s="121" t="str">
        <f t="shared" si="0"/>
        <v/>
      </c>
      <c r="H74" s="118"/>
      <c r="I74" s="119"/>
      <c r="J74" s="119"/>
      <c r="K74" s="50"/>
      <c r="L74" s="120"/>
      <c r="M74" s="120"/>
      <c r="N74" s="121" t="str">
        <f t="shared" si="1"/>
        <v/>
      </c>
      <c r="O74" s="118"/>
      <c r="P74" s="119"/>
      <c r="Q74" s="119"/>
      <c r="R74" s="50"/>
      <c r="S74" s="120"/>
      <c r="T74" s="120"/>
      <c r="U74" s="121" t="str">
        <f t="shared" si="2"/>
        <v/>
      </c>
      <c r="V74" s="118"/>
      <c r="W74" s="119"/>
      <c r="X74" s="119"/>
      <c r="Y74" s="50"/>
      <c r="Z74" s="120"/>
      <c r="AA74" s="120"/>
      <c r="AB74" s="121" t="str">
        <f t="shared" si="3"/>
        <v/>
      </c>
    </row>
    <row r="75" spans="1:28" x14ac:dyDescent="0.25">
      <c r="A75" s="118"/>
      <c r="B75" s="119"/>
      <c r="C75" s="119"/>
      <c r="D75" s="50"/>
      <c r="E75" s="120"/>
      <c r="F75" s="120"/>
      <c r="G75" s="121" t="str">
        <f t="shared" si="0"/>
        <v/>
      </c>
      <c r="H75" s="118"/>
      <c r="I75" s="119"/>
      <c r="J75" s="119"/>
      <c r="K75" s="50"/>
      <c r="L75" s="120"/>
      <c r="M75" s="120"/>
      <c r="N75" s="121" t="str">
        <f t="shared" si="1"/>
        <v/>
      </c>
      <c r="O75" s="118"/>
      <c r="P75" s="119"/>
      <c r="Q75" s="119"/>
      <c r="R75" s="50"/>
      <c r="S75" s="120"/>
      <c r="T75" s="120"/>
      <c r="U75" s="121" t="str">
        <f t="shared" si="2"/>
        <v/>
      </c>
      <c r="V75" s="118"/>
      <c r="W75" s="119"/>
      <c r="X75" s="119"/>
      <c r="Y75" s="50"/>
      <c r="Z75" s="120"/>
      <c r="AA75" s="120"/>
      <c r="AB75" s="121" t="str">
        <f t="shared" si="3"/>
        <v/>
      </c>
    </row>
    <row r="76" spans="1:28" x14ac:dyDescent="0.25">
      <c r="A76" s="118"/>
      <c r="B76" s="119"/>
      <c r="C76" s="119"/>
      <c r="D76" s="50"/>
      <c r="E76" s="120"/>
      <c r="F76" s="120"/>
      <c r="G76" s="121" t="str">
        <f t="shared" si="0"/>
        <v/>
      </c>
      <c r="H76" s="118"/>
      <c r="I76" s="119"/>
      <c r="J76" s="119"/>
      <c r="K76" s="50"/>
      <c r="L76" s="120"/>
      <c r="M76" s="120"/>
      <c r="N76" s="121" t="str">
        <f t="shared" si="1"/>
        <v/>
      </c>
      <c r="O76" s="118"/>
      <c r="P76" s="119"/>
      <c r="Q76" s="119"/>
      <c r="R76" s="50"/>
      <c r="S76" s="120"/>
      <c r="T76" s="120"/>
      <c r="U76" s="121" t="str">
        <f t="shared" si="2"/>
        <v/>
      </c>
      <c r="V76" s="118"/>
      <c r="W76" s="119"/>
      <c r="X76" s="119"/>
      <c r="Y76" s="50"/>
      <c r="Z76" s="120"/>
      <c r="AA76" s="120"/>
      <c r="AB76" s="121" t="str">
        <f t="shared" si="3"/>
        <v/>
      </c>
    </row>
    <row r="77" spans="1:28" x14ac:dyDescent="0.25">
      <c r="A77" s="118"/>
      <c r="B77" s="119"/>
      <c r="C77" s="119"/>
      <c r="D77" s="50"/>
      <c r="E77" s="120"/>
      <c r="F77" s="120"/>
      <c r="G77" s="121" t="str">
        <f t="shared" si="0"/>
        <v/>
      </c>
      <c r="H77" s="118"/>
      <c r="I77" s="119"/>
      <c r="J77" s="119"/>
      <c r="K77" s="50"/>
      <c r="L77" s="120"/>
      <c r="M77" s="120"/>
      <c r="N77" s="121" t="str">
        <f t="shared" si="1"/>
        <v/>
      </c>
      <c r="O77" s="118"/>
      <c r="P77" s="119"/>
      <c r="Q77" s="119"/>
      <c r="R77" s="50"/>
      <c r="S77" s="120"/>
      <c r="T77" s="120"/>
      <c r="U77" s="121" t="str">
        <f t="shared" si="2"/>
        <v/>
      </c>
      <c r="V77" s="118"/>
      <c r="W77" s="119"/>
      <c r="X77" s="119"/>
      <c r="Y77" s="50"/>
      <c r="Z77" s="120"/>
      <c r="AA77" s="120"/>
      <c r="AB77" s="121" t="str">
        <f t="shared" si="3"/>
        <v/>
      </c>
    </row>
    <row r="78" spans="1:28" x14ac:dyDescent="0.25">
      <c r="A78" s="118"/>
      <c r="B78" s="119"/>
      <c r="C78" s="119"/>
      <c r="D78" s="50"/>
      <c r="E78" s="120"/>
      <c r="F78" s="120"/>
      <c r="G78" s="121" t="str">
        <f t="shared" si="0"/>
        <v/>
      </c>
      <c r="H78" s="118"/>
      <c r="I78" s="119"/>
      <c r="J78" s="119"/>
      <c r="K78" s="50"/>
      <c r="L78" s="120"/>
      <c r="M78" s="120"/>
      <c r="N78" s="121" t="str">
        <f t="shared" si="1"/>
        <v/>
      </c>
      <c r="O78" s="118"/>
      <c r="P78" s="119"/>
      <c r="Q78" s="119"/>
      <c r="R78" s="50"/>
      <c r="S78" s="120"/>
      <c r="T78" s="120"/>
      <c r="U78" s="121" t="str">
        <f t="shared" si="2"/>
        <v/>
      </c>
      <c r="V78" s="118"/>
      <c r="W78" s="119"/>
      <c r="X78" s="119"/>
      <c r="Y78" s="50"/>
      <c r="Z78" s="120"/>
      <c r="AA78" s="120"/>
      <c r="AB78" s="121" t="str">
        <f t="shared" si="3"/>
        <v/>
      </c>
    </row>
    <row r="79" spans="1:28" x14ac:dyDescent="0.25">
      <c r="A79" s="118"/>
      <c r="B79" s="119"/>
      <c r="C79" s="119"/>
      <c r="D79" s="50"/>
      <c r="E79" s="120"/>
      <c r="F79" s="120"/>
      <c r="G79" s="121" t="str">
        <f t="shared" ref="G79:G114" si="4">IF(ISBLANK(F79),"",G78-F79)</f>
        <v/>
      </c>
      <c r="H79" s="118"/>
      <c r="I79" s="119"/>
      <c r="J79" s="119"/>
      <c r="K79" s="50"/>
      <c r="L79" s="120"/>
      <c r="M79" s="120"/>
      <c r="N79" s="121" t="str">
        <f t="shared" ref="N79:N114" si="5">IF(ISBLANK(M79),"",N78-M79)</f>
        <v/>
      </c>
      <c r="O79" s="118"/>
      <c r="P79" s="119"/>
      <c r="Q79" s="119"/>
      <c r="R79" s="50"/>
      <c r="S79" s="120"/>
      <c r="T79" s="120"/>
      <c r="U79" s="121" t="str">
        <f t="shared" ref="U79:U114" si="6">IF(ISBLANK(T79),"",U78-T79)</f>
        <v/>
      </c>
      <c r="V79" s="118"/>
      <c r="W79" s="119"/>
      <c r="X79" s="119"/>
      <c r="Y79" s="50"/>
      <c r="Z79" s="120"/>
      <c r="AA79" s="120"/>
      <c r="AB79" s="121" t="str">
        <f t="shared" ref="AB79:AB114" si="7">IF(ISBLANK(AA79),"",AB78-AA79)</f>
        <v/>
      </c>
    </row>
    <row r="80" spans="1:28" x14ac:dyDescent="0.25">
      <c r="A80" s="118"/>
      <c r="B80" s="119"/>
      <c r="C80" s="119"/>
      <c r="D80" s="50"/>
      <c r="E80" s="120"/>
      <c r="F80" s="120"/>
      <c r="G80" s="121" t="str">
        <f t="shared" si="4"/>
        <v/>
      </c>
      <c r="H80" s="118"/>
      <c r="I80" s="119"/>
      <c r="J80" s="119"/>
      <c r="K80" s="50"/>
      <c r="L80" s="120"/>
      <c r="M80" s="120"/>
      <c r="N80" s="121" t="str">
        <f t="shared" si="5"/>
        <v/>
      </c>
      <c r="O80" s="118"/>
      <c r="P80" s="119"/>
      <c r="Q80" s="119"/>
      <c r="R80" s="50"/>
      <c r="S80" s="120"/>
      <c r="T80" s="120"/>
      <c r="U80" s="121" t="str">
        <f t="shared" si="6"/>
        <v/>
      </c>
      <c r="V80" s="118"/>
      <c r="W80" s="119"/>
      <c r="X80" s="119"/>
      <c r="Y80" s="50"/>
      <c r="Z80" s="120"/>
      <c r="AA80" s="120"/>
      <c r="AB80" s="121" t="str">
        <f t="shared" si="7"/>
        <v/>
      </c>
    </row>
    <row r="81" spans="1:28" x14ac:dyDescent="0.25">
      <c r="A81" s="118"/>
      <c r="B81" s="119"/>
      <c r="C81" s="119"/>
      <c r="D81" s="50"/>
      <c r="E81" s="120"/>
      <c r="F81" s="120"/>
      <c r="G81" s="121" t="str">
        <f t="shared" si="4"/>
        <v/>
      </c>
      <c r="H81" s="118"/>
      <c r="I81" s="119"/>
      <c r="J81" s="119"/>
      <c r="K81" s="50"/>
      <c r="L81" s="120"/>
      <c r="M81" s="120"/>
      <c r="N81" s="121" t="str">
        <f t="shared" si="5"/>
        <v/>
      </c>
      <c r="O81" s="118"/>
      <c r="P81" s="119"/>
      <c r="Q81" s="119"/>
      <c r="R81" s="50"/>
      <c r="S81" s="120"/>
      <c r="T81" s="120"/>
      <c r="U81" s="121" t="str">
        <f t="shared" si="6"/>
        <v/>
      </c>
      <c r="V81" s="118"/>
      <c r="W81" s="119"/>
      <c r="X81" s="119"/>
      <c r="Y81" s="50"/>
      <c r="Z81" s="120"/>
      <c r="AA81" s="120"/>
      <c r="AB81" s="121" t="str">
        <f t="shared" si="7"/>
        <v/>
      </c>
    </row>
    <row r="82" spans="1:28" x14ac:dyDescent="0.25">
      <c r="A82" s="118"/>
      <c r="B82" s="119"/>
      <c r="C82" s="119"/>
      <c r="D82" s="50"/>
      <c r="E82" s="120"/>
      <c r="F82" s="120"/>
      <c r="G82" s="121" t="str">
        <f t="shared" si="4"/>
        <v/>
      </c>
      <c r="H82" s="118"/>
      <c r="I82" s="119"/>
      <c r="J82" s="119"/>
      <c r="K82" s="50"/>
      <c r="L82" s="120"/>
      <c r="M82" s="120"/>
      <c r="N82" s="121" t="str">
        <f t="shared" si="5"/>
        <v/>
      </c>
      <c r="O82" s="118"/>
      <c r="P82" s="119"/>
      <c r="Q82" s="119"/>
      <c r="R82" s="50"/>
      <c r="S82" s="120"/>
      <c r="T82" s="120"/>
      <c r="U82" s="121" t="str">
        <f t="shared" si="6"/>
        <v/>
      </c>
      <c r="V82" s="118"/>
      <c r="W82" s="119"/>
      <c r="X82" s="119"/>
      <c r="Y82" s="50"/>
      <c r="Z82" s="120"/>
      <c r="AA82" s="120"/>
      <c r="AB82" s="121" t="str">
        <f t="shared" si="7"/>
        <v/>
      </c>
    </row>
    <row r="83" spans="1:28" x14ac:dyDescent="0.25">
      <c r="A83" s="118"/>
      <c r="B83" s="119"/>
      <c r="C83" s="119"/>
      <c r="D83" s="50"/>
      <c r="E83" s="120"/>
      <c r="F83" s="120"/>
      <c r="G83" s="121" t="str">
        <f t="shared" si="4"/>
        <v/>
      </c>
      <c r="H83" s="118"/>
      <c r="I83" s="119"/>
      <c r="J83" s="119"/>
      <c r="K83" s="50"/>
      <c r="L83" s="120"/>
      <c r="M83" s="120"/>
      <c r="N83" s="121" t="str">
        <f t="shared" si="5"/>
        <v/>
      </c>
      <c r="O83" s="118"/>
      <c r="P83" s="119"/>
      <c r="Q83" s="119"/>
      <c r="R83" s="50"/>
      <c r="S83" s="120"/>
      <c r="T83" s="120"/>
      <c r="U83" s="121" t="str">
        <f t="shared" si="6"/>
        <v/>
      </c>
      <c r="V83" s="118"/>
      <c r="W83" s="119"/>
      <c r="X83" s="119"/>
      <c r="Y83" s="50"/>
      <c r="Z83" s="120"/>
      <c r="AA83" s="120"/>
      <c r="AB83" s="121" t="str">
        <f t="shared" si="7"/>
        <v/>
      </c>
    </row>
    <row r="84" spans="1:28" x14ac:dyDescent="0.25">
      <c r="A84" s="118"/>
      <c r="B84" s="119"/>
      <c r="C84" s="119"/>
      <c r="D84" s="50"/>
      <c r="E84" s="120"/>
      <c r="F84" s="120"/>
      <c r="G84" s="121" t="str">
        <f t="shared" si="4"/>
        <v/>
      </c>
      <c r="H84" s="118"/>
      <c r="I84" s="119"/>
      <c r="J84" s="119"/>
      <c r="K84" s="50"/>
      <c r="L84" s="120"/>
      <c r="M84" s="120"/>
      <c r="N84" s="121" t="str">
        <f t="shared" si="5"/>
        <v/>
      </c>
      <c r="O84" s="118"/>
      <c r="P84" s="119"/>
      <c r="Q84" s="119"/>
      <c r="R84" s="50"/>
      <c r="S84" s="120"/>
      <c r="T84" s="120"/>
      <c r="U84" s="121" t="str">
        <f t="shared" si="6"/>
        <v/>
      </c>
      <c r="V84" s="118"/>
      <c r="W84" s="119"/>
      <c r="X84" s="119"/>
      <c r="Y84" s="50"/>
      <c r="Z84" s="120"/>
      <c r="AA84" s="120"/>
      <c r="AB84" s="121" t="str">
        <f t="shared" si="7"/>
        <v/>
      </c>
    </row>
    <row r="85" spans="1:28" x14ac:dyDescent="0.25">
      <c r="A85" s="118"/>
      <c r="B85" s="119"/>
      <c r="C85" s="119"/>
      <c r="D85" s="50"/>
      <c r="E85" s="120"/>
      <c r="F85" s="120"/>
      <c r="G85" s="121" t="str">
        <f t="shared" si="4"/>
        <v/>
      </c>
      <c r="H85" s="118"/>
      <c r="I85" s="119"/>
      <c r="J85" s="119"/>
      <c r="K85" s="50"/>
      <c r="L85" s="120"/>
      <c r="M85" s="120"/>
      <c r="N85" s="121" t="str">
        <f t="shared" si="5"/>
        <v/>
      </c>
      <c r="O85" s="118"/>
      <c r="P85" s="119"/>
      <c r="Q85" s="119"/>
      <c r="R85" s="50"/>
      <c r="S85" s="120"/>
      <c r="T85" s="120"/>
      <c r="U85" s="121" t="str">
        <f t="shared" si="6"/>
        <v/>
      </c>
      <c r="V85" s="118"/>
      <c r="W85" s="119"/>
      <c r="X85" s="119"/>
      <c r="Y85" s="50"/>
      <c r="Z85" s="120"/>
      <c r="AA85" s="120"/>
      <c r="AB85" s="121" t="str">
        <f t="shared" si="7"/>
        <v/>
      </c>
    </row>
    <row r="86" spans="1:28" x14ac:dyDescent="0.25">
      <c r="A86" s="118"/>
      <c r="B86" s="119"/>
      <c r="C86" s="119"/>
      <c r="D86" s="50"/>
      <c r="E86" s="120"/>
      <c r="F86" s="120"/>
      <c r="G86" s="121" t="str">
        <f t="shared" si="4"/>
        <v/>
      </c>
      <c r="H86" s="118"/>
      <c r="I86" s="119"/>
      <c r="J86" s="119"/>
      <c r="K86" s="50"/>
      <c r="L86" s="120"/>
      <c r="M86" s="120"/>
      <c r="N86" s="121" t="str">
        <f t="shared" si="5"/>
        <v/>
      </c>
      <c r="O86" s="118"/>
      <c r="P86" s="119"/>
      <c r="Q86" s="119"/>
      <c r="R86" s="50"/>
      <c r="S86" s="120"/>
      <c r="T86" s="120"/>
      <c r="U86" s="121" t="str">
        <f t="shared" si="6"/>
        <v/>
      </c>
      <c r="V86" s="118"/>
      <c r="W86" s="119"/>
      <c r="X86" s="119"/>
      <c r="Y86" s="50"/>
      <c r="Z86" s="120"/>
      <c r="AA86" s="120"/>
      <c r="AB86" s="121" t="str">
        <f t="shared" si="7"/>
        <v/>
      </c>
    </row>
    <row r="87" spans="1:28" x14ac:dyDescent="0.25">
      <c r="A87" s="118"/>
      <c r="B87" s="119"/>
      <c r="C87" s="119"/>
      <c r="D87" s="50"/>
      <c r="E87" s="120"/>
      <c r="F87" s="120"/>
      <c r="G87" s="121" t="str">
        <f t="shared" si="4"/>
        <v/>
      </c>
      <c r="H87" s="118"/>
      <c r="I87" s="119"/>
      <c r="J87" s="119"/>
      <c r="K87" s="50"/>
      <c r="L87" s="120"/>
      <c r="M87" s="120"/>
      <c r="N87" s="121" t="str">
        <f t="shared" si="5"/>
        <v/>
      </c>
      <c r="O87" s="118"/>
      <c r="P87" s="119"/>
      <c r="Q87" s="119"/>
      <c r="R87" s="50"/>
      <c r="S87" s="120"/>
      <c r="T87" s="120"/>
      <c r="U87" s="121" t="str">
        <f t="shared" si="6"/>
        <v/>
      </c>
      <c r="V87" s="118"/>
      <c r="W87" s="119"/>
      <c r="X87" s="119"/>
      <c r="Y87" s="50"/>
      <c r="Z87" s="120"/>
      <c r="AA87" s="120"/>
      <c r="AB87" s="121" t="str">
        <f t="shared" si="7"/>
        <v/>
      </c>
    </row>
    <row r="88" spans="1:28" x14ac:dyDescent="0.25">
      <c r="A88" s="118"/>
      <c r="B88" s="119"/>
      <c r="C88" s="119"/>
      <c r="D88" s="50"/>
      <c r="E88" s="120"/>
      <c r="F88" s="120"/>
      <c r="G88" s="121" t="str">
        <f t="shared" si="4"/>
        <v/>
      </c>
      <c r="H88" s="118"/>
      <c r="I88" s="119"/>
      <c r="J88" s="119"/>
      <c r="K88" s="50"/>
      <c r="L88" s="120"/>
      <c r="M88" s="120"/>
      <c r="N88" s="121" t="str">
        <f t="shared" si="5"/>
        <v/>
      </c>
      <c r="O88" s="118"/>
      <c r="P88" s="119"/>
      <c r="Q88" s="119"/>
      <c r="R88" s="50"/>
      <c r="S88" s="120"/>
      <c r="T88" s="120"/>
      <c r="U88" s="121" t="str">
        <f t="shared" si="6"/>
        <v/>
      </c>
      <c r="V88" s="118"/>
      <c r="W88" s="119"/>
      <c r="X88" s="119"/>
      <c r="Y88" s="50"/>
      <c r="Z88" s="120"/>
      <c r="AA88" s="120"/>
      <c r="AB88" s="121" t="str">
        <f t="shared" si="7"/>
        <v/>
      </c>
    </row>
    <row r="89" spans="1:28" x14ac:dyDescent="0.25">
      <c r="A89" s="118"/>
      <c r="B89" s="119"/>
      <c r="C89" s="119"/>
      <c r="D89" s="50"/>
      <c r="E89" s="120"/>
      <c r="F89" s="120"/>
      <c r="G89" s="121" t="str">
        <f t="shared" si="4"/>
        <v/>
      </c>
      <c r="H89" s="118"/>
      <c r="I89" s="119"/>
      <c r="J89" s="119"/>
      <c r="K89" s="50"/>
      <c r="L89" s="120"/>
      <c r="M89" s="120"/>
      <c r="N89" s="121" t="str">
        <f t="shared" si="5"/>
        <v/>
      </c>
      <c r="O89" s="118"/>
      <c r="P89" s="119"/>
      <c r="Q89" s="119"/>
      <c r="R89" s="50"/>
      <c r="S89" s="120"/>
      <c r="T89" s="120"/>
      <c r="U89" s="121" t="str">
        <f t="shared" si="6"/>
        <v/>
      </c>
      <c r="V89" s="118"/>
      <c r="W89" s="119"/>
      <c r="X89" s="119"/>
      <c r="Y89" s="50"/>
      <c r="Z89" s="120"/>
      <c r="AA89" s="120"/>
      <c r="AB89" s="121" t="str">
        <f t="shared" si="7"/>
        <v/>
      </c>
    </row>
    <row r="90" spans="1:28" x14ac:dyDescent="0.25">
      <c r="A90" s="118"/>
      <c r="B90" s="119"/>
      <c r="C90" s="119"/>
      <c r="D90" s="50"/>
      <c r="E90" s="120"/>
      <c r="F90" s="120"/>
      <c r="G90" s="121" t="str">
        <f t="shared" si="4"/>
        <v/>
      </c>
      <c r="H90" s="118"/>
      <c r="I90" s="119"/>
      <c r="J90" s="119"/>
      <c r="K90" s="50"/>
      <c r="L90" s="120"/>
      <c r="M90" s="120"/>
      <c r="N90" s="121" t="str">
        <f t="shared" si="5"/>
        <v/>
      </c>
      <c r="O90" s="118"/>
      <c r="P90" s="119"/>
      <c r="Q90" s="119"/>
      <c r="R90" s="50"/>
      <c r="S90" s="120"/>
      <c r="T90" s="120"/>
      <c r="U90" s="121" t="str">
        <f t="shared" si="6"/>
        <v/>
      </c>
      <c r="V90" s="118"/>
      <c r="W90" s="119"/>
      <c r="X90" s="119"/>
      <c r="Y90" s="50"/>
      <c r="Z90" s="120"/>
      <c r="AA90" s="120"/>
      <c r="AB90" s="121" t="str">
        <f t="shared" si="7"/>
        <v/>
      </c>
    </row>
    <row r="91" spans="1:28" x14ac:dyDescent="0.25">
      <c r="A91" s="118"/>
      <c r="B91" s="119"/>
      <c r="C91" s="119"/>
      <c r="D91" s="50"/>
      <c r="E91" s="120"/>
      <c r="F91" s="120"/>
      <c r="G91" s="121" t="str">
        <f t="shared" si="4"/>
        <v/>
      </c>
      <c r="H91" s="118"/>
      <c r="I91" s="119"/>
      <c r="J91" s="119"/>
      <c r="K91" s="50"/>
      <c r="L91" s="120"/>
      <c r="M91" s="120"/>
      <c r="N91" s="121" t="str">
        <f t="shared" si="5"/>
        <v/>
      </c>
      <c r="O91" s="118"/>
      <c r="P91" s="119"/>
      <c r="Q91" s="119"/>
      <c r="R91" s="50"/>
      <c r="S91" s="120"/>
      <c r="T91" s="120"/>
      <c r="U91" s="121" t="str">
        <f t="shared" si="6"/>
        <v/>
      </c>
      <c r="V91" s="118"/>
      <c r="W91" s="119"/>
      <c r="X91" s="119"/>
      <c r="Y91" s="50"/>
      <c r="Z91" s="120"/>
      <c r="AA91" s="120"/>
      <c r="AB91" s="121" t="str">
        <f t="shared" si="7"/>
        <v/>
      </c>
    </row>
    <row r="92" spans="1:28" x14ac:dyDescent="0.25">
      <c r="A92" s="118"/>
      <c r="B92" s="119"/>
      <c r="C92" s="119"/>
      <c r="D92" s="50"/>
      <c r="E92" s="120"/>
      <c r="F92" s="120"/>
      <c r="G92" s="121" t="str">
        <f t="shared" si="4"/>
        <v/>
      </c>
      <c r="H92" s="118"/>
      <c r="I92" s="119"/>
      <c r="J92" s="119"/>
      <c r="K92" s="50"/>
      <c r="L92" s="120"/>
      <c r="M92" s="120"/>
      <c r="N92" s="121" t="str">
        <f t="shared" si="5"/>
        <v/>
      </c>
      <c r="O92" s="118"/>
      <c r="P92" s="119"/>
      <c r="Q92" s="119"/>
      <c r="R92" s="50"/>
      <c r="S92" s="120"/>
      <c r="T92" s="120"/>
      <c r="U92" s="121" t="str">
        <f t="shared" si="6"/>
        <v/>
      </c>
      <c r="V92" s="118"/>
      <c r="W92" s="119"/>
      <c r="X92" s="119"/>
      <c r="Y92" s="50"/>
      <c r="Z92" s="120"/>
      <c r="AA92" s="120"/>
      <c r="AB92" s="121" t="str">
        <f t="shared" si="7"/>
        <v/>
      </c>
    </row>
    <row r="93" spans="1:28" x14ac:dyDescent="0.25">
      <c r="A93" s="118"/>
      <c r="B93" s="119"/>
      <c r="C93" s="119"/>
      <c r="D93" s="50"/>
      <c r="E93" s="120"/>
      <c r="F93" s="120"/>
      <c r="G93" s="121" t="str">
        <f t="shared" si="4"/>
        <v/>
      </c>
      <c r="H93" s="118"/>
      <c r="I93" s="119"/>
      <c r="J93" s="119"/>
      <c r="K93" s="50"/>
      <c r="L93" s="120"/>
      <c r="M93" s="120"/>
      <c r="N93" s="121" t="str">
        <f t="shared" si="5"/>
        <v/>
      </c>
      <c r="O93" s="118"/>
      <c r="P93" s="119"/>
      <c r="Q93" s="119"/>
      <c r="R93" s="50"/>
      <c r="S93" s="120"/>
      <c r="T93" s="120"/>
      <c r="U93" s="121" t="str">
        <f t="shared" si="6"/>
        <v/>
      </c>
      <c r="V93" s="118"/>
      <c r="W93" s="119"/>
      <c r="X93" s="119"/>
      <c r="Y93" s="50"/>
      <c r="Z93" s="120"/>
      <c r="AA93" s="120"/>
      <c r="AB93" s="121" t="str">
        <f t="shared" si="7"/>
        <v/>
      </c>
    </row>
    <row r="94" spans="1:28" x14ac:dyDescent="0.25">
      <c r="A94" s="118"/>
      <c r="B94" s="119"/>
      <c r="C94" s="119"/>
      <c r="D94" s="50"/>
      <c r="E94" s="120"/>
      <c r="F94" s="120"/>
      <c r="G94" s="121" t="str">
        <f t="shared" si="4"/>
        <v/>
      </c>
      <c r="H94" s="118"/>
      <c r="I94" s="119"/>
      <c r="J94" s="119"/>
      <c r="K94" s="50"/>
      <c r="L94" s="120"/>
      <c r="M94" s="120"/>
      <c r="N94" s="121" t="str">
        <f t="shared" si="5"/>
        <v/>
      </c>
      <c r="O94" s="118"/>
      <c r="P94" s="119"/>
      <c r="Q94" s="119"/>
      <c r="R94" s="50"/>
      <c r="S94" s="120"/>
      <c r="T94" s="120"/>
      <c r="U94" s="121" t="str">
        <f t="shared" si="6"/>
        <v/>
      </c>
      <c r="V94" s="118"/>
      <c r="W94" s="119"/>
      <c r="X94" s="119"/>
      <c r="Y94" s="50"/>
      <c r="Z94" s="120"/>
      <c r="AA94" s="120"/>
      <c r="AB94" s="121" t="str">
        <f t="shared" si="7"/>
        <v/>
      </c>
    </row>
    <row r="95" spans="1:28" x14ac:dyDescent="0.25">
      <c r="A95" s="118"/>
      <c r="B95" s="119"/>
      <c r="C95" s="119"/>
      <c r="D95" s="50"/>
      <c r="E95" s="120"/>
      <c r="F95" s="120"/>
      <c r="G95" s="121" t="str">
        <f t="shared" si="4"/>
        <v/>
      </c>
      <c r="H95" s="118"/>
      <c r="I95" s="119"/>
      <c r="J95" s="119"/>
      <c r="K95" s="50"/>
      <c r="L95" s="120"/>
      <c r="M95" s="120"/>
      <c r="N95" s="121" t="str">
        <f t="shared" si="5"/>
        <v/>
      </c>
      <c r="O95" s="118"/>
      <c r="P95" s="119"/>
      <c r="Q95" s="119"/>
      <c r="R95" s="50"/>
      <c r="S95" s="120"/>
      <c r="T95" s="120"/>
      <c r="U95" s="121" t="str">
        <f t="shared" si="6"/>
        <v/>
      </c>
      <c r="V95" s="118"/>
      <c r="W95" s="119"/>
      <c r="X95" s="119"/>
      <c r="Y95" s="50"/>
      <c r="Z95" s="120"/>
      <c r="AA95" s="120"/>
      <c r="AB95" s="121" t="str">
        <f t="shared" si="7"/>
        <v/>
      </c>
    </row>
    <row r="96" spans="1:28" x14ac:dyDescent="0.25">
      <c r="A96" s="118"/>
      <c r="B96" s="119"/>
      <c r="C96" s="119"/>
      <c r="D96" s="50"/>
      <c r="E96" s="120"/>
      <c r="F96" s="120"/>
      <c r="G96" s="121" t="str">
        <f t="shared" si="4"/>
        <v/>
      </c>
      <c r="H96" s="118"/>
      <c r="I96" s="119"/>
      <c r="J96" s="119"/>
      <c r="K96" s="50"/>
      <c r="L96" s="120"/>
      <c r="M96" s="120"/>
      <c r="N96" s="121" t="str">
        <f t="shared" si="5"/>
        <v/>
      </c>
      <c r="O96" s="118"/>
      <c r="P96" s="119"/>
      <c r="Q96" s="119"/>
      <c r="R96" s="50"/>
      <c r="S96" s="120"/>
      <c r="T96" s="120"/>
      <c r="U96" s="121" t="str">
        <f t="shared" si="6"/>
        <v/>
      </c>
      <c r="V96" s="118"/>
      <c r="W96" s="119"/>
      <c r="X96" s="119"/>
      <c r="Y96" s="50"/>
      <c r="Z96" s="120"/>
      <c r="AA96" s="120"/>
      <c r="AB96" s="121" t="str">
        <f t="shared" si="7"/>
        <v/>
      </c>
    </row>
    <row r="97" spans="1:28" x14ac:dyDescent="0.25">
      <c r="A97" s="118"/>
      <c r="B97" s="119"/>
      <c r="C97" s="119"/>
      <c r="D97" s="50"/>
      <c r="E97" s="120"/>
      <c r="F97" s="120"/>
      <c r="G97" s="121" t="str">
        <f t="shared" si="4"/>
        <v/>
      </c>
      <c r="H97" s="118"/>
      <c r="I97" s="119"/>
      <c r="J97" s="119"/>
      <c r="K97" s="50"/>
      <c r="L97" s="120"/>
      <c r="M97" s="120"/>
      <c r="N97" s="121" t="str">
        <f t="shared" si="5"/>
        <v/>
      </c>
      <c r="O97" s="118"/>
      <c r="P97" s="119"/>
      <c r="Q97" s="119"/>
      <c r="R97" s="50"/>
      <c r="S97" s="120"/>
      <c r="T97" s="120"/>
      <c r="U97" s="121" t="str">
        <f t="shared" si="6"/>
        <v/>
      </c>
      <c r="V97" s="118"/>
      <c r="W97" s="119"/>
      <c r="X97" s="119"/>
      <c r="Y97" s="50"/>
      <c r="Z97" s="120"/>
      <c r="AA97" s="120"/>
      <c r="AB97" s="121" t="str">
        <f t="shared" si="7"/>
        <v/>
      </c>
    </row>
    <row r="98" spans="1:28" x14ac:dyDescent="0.25">
      <c r="A98" s="118"/>
      <c r="B98" s="119"/>
      <c r="C98" s="119"/>
      <c r="D98" s="50"/>
      <c r="E98" s="120"/>
      <c r="F98" s="120"/>
      <c r="G98" s="121" t="str">
        <f t="shared" si="4"/>
        <v/>
      </c>
      <c r="H98" s="118"/>
      <c r="I98" s="119"/>
      <c r="J98" s="119"/>
      <c r="K98" s="50"/>
      <c r="L98" s="120"/>
      <c r="M98" s="120"/>
      <c r="N98" s="121" t="str">
        <f t="shared" si="5"/>
        <v/>
      </c>
      <c r="O98" s="118"/>
      <c r="P98" s="119"/>
      <c r="Q98" s="119"/>
      <c r="R98" s="50"/>
      <c r="S98" s="120"/>
      <c r="T98" s="120"/>
      <c r="U98" s="121" t="str">
        <f t="shared" si="6"/>
        <v/>
      </c>
      <c r="V98" s="118"/>
      <c r="W98" s="119"/>
      <c r="X98" s="119"/>
      <c r="Y98" s="50"/>
      <c r="Z98" s="120"/>
      <c r="AA98" s="120"/>
      <c r="AB98" s="121" t="str">
        <f t="shared" si="7"/>
        <v/>
      </c>
    </row>
    <row r="99" spans="1:28" x14ac:dyDescent="0.25">
      <c r="A99" s="118"/>
      <c r="B99" s="119"/>
      <c r="C99" s="119"/>
      <c r="D99" s="50"/>
      <c r="E99" s="120"/>
      <c r="F99" s="120"/>
      <c r="G99" s="121" t="str">
        <f t="shared" si="4"/>
        <v/>
      </c>
      <c r="H99" s="118"/>
      <c r="I99" s="119"/>
      <c r="J99" s="119"/>
      <c r="K99" s="50"/>
      <c r="L99" s="120"/>
      <c r="M99" s="120"/>
      <c r="N99" s="121" t="str">
        <f t="shared" si="5"/>
        <v/>
      </c>
      <c r="O99" s="118"/>
      <c r="P99" s="119"/>
      <c r="Q99" s="119"/>
      <c r="R99" s="50"/>
      <c r="S99" s="120"/>
      <c r="T99" s="120"/>
      <c r="U99" s="121" t="str">
        <f t="shared" si="6"/>
        <v/>
      </c>
      <c r="V99" s="118"/>
      <c r="W99" s="119"/>
      <c r="X99" s="119"/>
      <c r="Y99" s="50"/>
      <c r="Z99" s="120"/>
      <c r="AA99" s="120"/>
      <c r="AB99" s="121" t="str">
        <f t="shared" si="7"/>
        <v/>
      </c>
    </row>
    <row r="100" spans="1:28" x14ac:dyDescent="0.25">
      <c r="A100" s="118"/>
      <c r="B100" s="119"/>
      <c r="C100" s="119"/>
      <c r="D100" s="50"/>
      <c r="E100" s="120"/>
      <c r="F100" s="120"/>
      <c r="G100" s="121" t="str">
        <f t="shared" si="4"/>
        <v/>
      </c>
      <c r="H100" s="118"/>
      <c r="I100" s="119"/>
      <c r="J100" s="119"/>
      <c r="K100" s="50"/>
      <c r="L100" s="120"/>
      <c r="M100" s="120"/>
      <c r="N100" s="121" t="str">
        <f t="shared" si="5"/>
        <v/>
      </c>
      <c r="O100" s="118"/>
      <c r="P100" s="119"/>
      <c r="Q100" s="119"/>
      <c r="R100" s="50"/>
      <c r="S100" s="120"/>
      <c r="T100" s="120"/>
      <c r="U100" s="121" t="str">
        <f t="shared" si="6"/>
        <v/>
      </c>
      <c r="V100" s="118"/>
      <c r="W100" s="119"/>
      <c r="X100" s="119"/>
      <c r="Y100" s="50"/>
      <c r="Z100" s="120"/>
      <c r="AA100" s="120"/>
      <c r="AB100" s="121" t="str">
        <f t="shared" si="7"/>
        <v/>
      </c>
    </row>
    <row r="101" spans="1:28" x14ac:dyDescent="0.25">
      <c r="A101" s="118"/>
      <c r="B101" s="119"/>
      <c r="C101" s="119"/>
      <c r="D101" s="50"/>
      <c r="E101" s="120"/>
      <c r="F101" s="120"/>
      <c r="G101" s="121" t="str">
        <f t="shared" si="4"/>
        <v/>
      </c>
      <c r="H101" s="118"/>
      <c r="I101" s="119"/>
      <c r="J101" s="119"/>
      <c r="K101" s="50"/>
      <c r="L101" s="120"/>
      <c r="M101" s="120"/>
      <c r="N101" s="121" t="str">
        <f t="shared" si="5"/>
        <v/>
      </c>
      <c r="O101" s="118"/>
      <c r="P101" s="119"/>
      <c r="Q101" s="119"/>
      <c r="R101" s="50"/>
      <c r="S101" s="120"/>
      <c r="T101" s="120"/>
      <c r="U101" s="121" t="str">
        <f t="shared" si="6"/>
        <v/>
      </c>
      <c r="V101" s="118"/>
      <c r="W101" s="119"/>
      <c r="X101" s="119"/>
      <c r="Y101" s="50"/>
      <c r="Z101" s="120"/>
      <c r="AA101" s="120"/>
      <c r="AB101" s="121" t="str">
        <f t="shared" si="7"/>
        <v/>
      </c>
    </row>
    <row r="102" spans="1:28" x14ac:dyDescent="0.25">
      <c r="A102" s="118"/>
      <c r="B102" s="119"/>
      <c r="C102" s="119"/>
      <c r="D102" s="50"/>
      <c r="E102" s="120"/>
      <c r="F102" s="120"/>
      <c r="G102" s="121" t="str">
        <f t="shared" si="4"/>
        <v/>
      </c>
      <c r="H102" s="118"/>
      <c r="I102" s="119"/>
      <c r="J102" s="119"/>
      <c r="K102" s="50"/>
      <c r="L102" s="120"/>
      <c r="M102" s="120"/>
      <c r="N102" s="121" t="str">
        <f t="shared" si="5"/>
        <v/>
      </c>
      <c r="O102" s="118"/>
      <c r="P102" s="119"/>
      <c r="Q102" s="119"/>
      <c r="R102" s="50"/>
      <c r="S102" s="120"/>
      <c r="T102" s="120"/>
      <c r="U102" s="121" t="str">
        <f t="shared" si="6"/>
        <v/>
      </c>
      <c r="V102" s="118"/>
      <c r="W102" s="119"/>
      <c r="X102" s="119"/>
      <c r="Y102" s="50"/>
      <c r="Z102" s="120"/>
      <c r="AA102" s="120"/>
      <c r="AB102" s="121" t="str">
        <f t="shared" si="7"/>
        <v/>
      </c>
    </row>
    <row r="103" spans="1:28" x14ac:dyDescent="0.25">
      <c r="A103" s="118"/>
      <c r="B103" s="119"/>
      <c r="C103" s="119"/>
      <c r="D103" s="50"/>
      <c r="E103" s="120"/>
      <c r="F103" s="120"/>
      <c r="G103" s="121" t="str">
        <f t="shared" si="4"/>
        <v/>
      </c>
      <c r="H103" s="118"/>
      <c r="I103" s="119"/>
      <c r="J103" s="119"/>
      <c r="K103" s="50"/>
      <c r="L103" s="120"/>
      <c r="M103" s="120"/>
      <c r="N103" s="121" t="str">
        <f t="shared" si="5"/>
        <v/>
      </c>
      <c r="O103" s="118"/>
      <c r="P103" s="119"/>
      <c r="Q103" s="119"/>
      <c r="R103" s="50"/>
      <c r="S103" s="120"/>
      <c r="T103" s="120"/>
      <c r="U103" s="121" t="str">
        <f t="shared" si="6"/>
        <v/>
      </c>
      <c r="V103" s="118"/>
      <c r="W103" s="119"/>
      <c r="X103" s="119"/>
      <c r="Y103" s="50"/>
      <c r="Z103" s="120"/>
      <c r="AA103" s="120"/>
      <c r="AB103" s="121" t="str">
        <f t="shared" si="7"/>
        <v/>
      </c>
    </row>
    <row r="104" spans="1:28" x14ac:dyDescent="0.25">
      <c r="A104" s="118"/>
      <c r="B104" s="119"/>
      <c r="C104" s="119"/>
      <c r="D104" s="50"/>
      <c r="E104" s="120"/>
      <c r="F104" s="120"/>
      <c r="G104" s="121" t="str">
        <f t="shared" si="4"/>
        <v/>
      </c>
      <c r="H104" s="118"/>
      <c r="I104" s="119"/>
      <c r="J104" s="119"/>
      <c r="K104" s="50"/>
      <c r="L104" s="120"/>
      <c r="M104" s="120"/>
      <c r="N104" s="121" t="str">
        <f t="shared" si="5"/>
        <v/>
      </c>
      <c r="O104" s="118"/>
      <c r="P104" s="119"/>
      <c r="Q104" s="119"/>
      <c r="R104" s="50"/>
      <c r="S104" s="120"/>
      <c r="T104" s="120"/>
      <c r="U104" s="121" t="str">
        <f t="shared" si="6"/>
        <v/>
      </c>
      <c r="V104" s="118"/>
      <c r="W104" s="119"/>
      <c r="X104" s="119"/>
      <c r="Y104" s="50"/>
      <c r="Z104" s="120"/>
      <c r="AA104" s="120"/>
      <c r="AB104" s="121" t="str">
        <f t="shared" si="7"/>
        <v/>
      </c>
    </row>
    <row r="105" spans="1:28" x14ac:dyDescent="0.25">
      <c r="A105" s="118"/>
      <c r="B105" s="119"/>
      <c r="C105" s="119"/>
      <c r="D105" s="50"/>
      <c r="E105" s="120"/>
      <c r="F105" s="120"/>
      <c r="G105" s="121" t="str">
        <f t="shared" si="4"/>
        <v/>
      </c>
      <c r="H105" s="118"/>
      <c r="I105" s="119"/>
      <c r="J105" s="119"/>
      <c r="K105" s="50"/>
      <c r="L105" s="120"/>
      <c r="M105" s="120"/>
      <c r="N105" s="121" t="str">
        <f t="shared" si="5"/>
        <v/>
      </c>
      <c r="O105" s="118"/>
      <c r="P105" s="119"/>
      <c r="Q105" s="119"/>
      <c r="R105" s="50"/>
      <c r="S105" s="120"/>
      <c r="T105" s="120"/>
      <c r="U105" s="121" t="str">
        <f t="shared" si="6"/>
        <v/>
      </c>
      <c r="V105" s="118"/>
      <c r="W105" s="119"/>
      <c r="X105" s="119"/>
      <c r="Y105" s="50"/>
      <c r="Z105" s="120"/>
      <c r="AA105" s="120"/>
      <c r="AB105" s="121" t="str">
        <f t="shared" si="7"/>
        <v/>
      </c>
    </row>
    <row r="106" spans="1:28" x14ac:dyDescent="0.25">
      <c r="A106" s="118"/>
      <c r="B106" s="119"/>
      <c r="C106" s="119"/>
      <c r="D106" s="50"/>
      <c r="E106" s="120"/>
      <c r="F106" s="120"/>
      <c r="G106" s="121" t="str">
        <f t="shared" si="4"/>
        <v/>
      </c>
      <c r="H106" s="118"/>
      <c r="I106" s="119"/>
      <c r="J106" s="119"/>
      <c r="K106" s="50"/>
      <c r="L106" s="120"/>
      <c r="M106" s="120"/>
      <c r="N106" s="121" t="str">
        <f t="shared" si="5"/>
        <v/>
      </c>
      <c r="O106" s="118"/>
      <c r="P106" s="119"/>
      <c r="Q106" s="119"/>
      <c r="R106" s="50"/>
      <c r="S106" s="120"/>
      <c r="T106" s="120"/>
      <c r="U106" s="121" t="str">
        <f t="shared" si="6"/>
        <v/>
      </c>
      <c r="V106" s="118"/>
      <c r="W106" s="119"/>
      <c r="X106" s="119"/>
      <c r="Y106" s="50"/>
      <c r="Z106" s="120"/>
      <c r="AA106" s="120"/>
      <c r="AB106" s="121" t="str">
        <f t="shared" si="7"/>
        <v/>
      </c>
    </row>
    <row r="107" spans="1:28" x14ac:dyDescent="0.25">
      <c r="A107" s="118"/>
      <c r="B107" s="119"/>
      <c r="C107" s="119"/>
      <c r="D107" s="50"/>
      <c r="E107" s="120"/>
      <c r="F107" s="120"/>
      <c r="G107" s="121" t="str">
        <f t="shared" si="4"/>
        <v/>
      </c>
      <c r="H107" s="118"/>
      <c r="I107" s="119"/>
      <c r="J107" s="119"/>
      <c r="K107" s="50"/>
      <c r="L107" s="120"/>
      <c r="M107" s="120"/>
      <c r="N107" s="121" t="str">
        <f t="shared" si="5"/>
        <v/>
      </c>
      <c r="O107" s="118"/>
      <c r="P107" s="119"/>
      <c r="Q107" s="119"/>
      <c r="R107" s="50"/>
      <c r="S107" s="120"/>
      <c r="T107" s="120"/>
      <c r="U107" s="121" t="str">
        <f t="shared" si="6"/>
        <v/>
      </c>
      <c r="V107" s="118"/>
      <c r="W107" s="119"/>
      <c r="X107" s="119"/>
      <c r="Y107" s="50"/>
      <c r="Z107" s="120"/>
      <c r="AA107" s="120"/>
      <c r="AB107" s="121" t="str">
        <f t="shared" si="7"/>
        <v/>
      </c>
    </row>
    <row r="108" spans="1:28" x14ac:dyDescent="0.25">
      <c r="A108" s="118"/>
      <c r="B108" s="119"/>
      <c r="C108" s="119"/>
      <c r="D108" s="50"/>
      <c r="E108" s="120"/>
      <c r="F108" s="120"/>
      <c r="G108" s="121" t="str">
        <f t="shared" si="4"/>
        <v/>
      </c>
      <c r="H108" s="118"/>
      <c r="I108" s="119"/>
      <c r="J108" s="119"/>
      <c r="K108" s="50"/>
      <c r="L108" s="120"/>
      <c r="M108" s="120"/>
      <c r="N108" s="121" t="str">
        <f t="shared" si="5"/>
        <v/>
      </c>
      <c r="O108" s="118"/>
      <c r="P108" s="119"/>
      <c r="Q108" s="119"/>
      <c r="R108" s="50"/>
      <c r="S108" s="120"/>
      <c r="T108" s="120"/>
      <c r="U108" s="121" t="str">
        <f t="shared" si="6"/>
        <v/>
      </c>
      <c r="V108" s="118"/>
      <c r="W108" s="119"/>
      <c r="X108" s="119"/>
      <c r="Y108" s="50"/>
      <c r="Z108" s="120"/>
      <c r="AA108" s="120"/>
      <c r="AB108" s="121" t="str">
        <f t="shared" si="7"/>
        <v/>
      </c>
    </row>
    <row r="109" spans="1:28" x14ac:dyDescent="0.25">
      <c r="A109" s="118"/>
      <c r="B109" s="119"/>
      <c r="C109" s="119"/>
      <c r="D109" s="50"/>
      <c r="E109" s="120"/>
      <c r="F109" s="120"/>
      <c r="G109" s="121" t="str">
        <f t="shared" si="4"/>
        <v/>
      </c>
      <c r="H109" s="118"/>
      <c r="I109" s="119"/>
      <c r="J109" s="119"/>
      <c r="K109" s="50"/>
      <c r="L109" s="120"/>
      <c r="M109" s="120"/>
      <c r="N109" s="121" t="str">
        <f t="shared" si="5"/>
        <v/>
      </c>
      <c r="O109" s="118"/>
      <c r="P109" s="119"/>
      <c r="Q109" s="119"/>
      <c r="R109" s="50"/>
      <c r="S109" s="120"/>
      <c r="T109" s="120"/>
      <c r="U109" s="121" t="str">
        <f t="shared" si="6"/>
        <v/>
      </c>
      <c r="V109" s="118"/>
      <c r="W109" s="119"/>
      <c r="X109" s="119"/>
      <c r="Y109" s="50"/>
      <c r="Z109" s="120"/>
      <c r="AA109" s="120"/>
      <c r="AB109" s="121" t="str">
        <f t="shared" si="7"/>
        <v/>
      </c>
    </row>
    <row r="110" spans="1:28" x14ac:dyDescent="0.25">
      <c r="A110" s="118"/>
      <c r="B110" s="119"/>
      <c r="C110" s="119"/>
      <c r="D110" s="50"/>
      <c r="E110" s="120"/>
      <c r="F110" s="120"/>
      <c r="G110" s="121" t="str">
        <f t="shared" si="4"/>
        <v/>
      </c>
      <c r="H110" s="118"/>
      <c r="I110" s="119"/>
      <c r="J110" s="119"/>
      <c r="K110" s="50"/>
      <c r="L110" s="120"/>
      <c r="M110" s="120"/>
      <c r="N110" s="121" t="str">
        <f t="shared" si="5"/>
        <v/>
      </c>
      <c r="O110" s="118"/>
      <c r="P110" s="119"/>
      <c r="Q110" s="119"/>
      <c r="R110" s="50"/>
      <c r="S110" s="120"/>
      <c r="T110" s="120"/>
      <c r="U110" s="121" t="str">
        <f t="shared" si="6"/>
        <v/>
      </c>
      <c r="V110" s="118"/>
      <c r="W110" s="119"/>
      <c r="X110" s="119"/>
      <c r="Y110" s="50"/>
      <c r="Z110" s="120"/>
      <c r="AA110" s="120"/>
      <c r="AB110" s="121" t="str">
        <f t="shared" si="7"/>
        <v/>
      </c>
    </row>
    <row r="111" spans="1:28" x14ac:dyDescent="0.25">
      <c r="A111" s="118"/>
      <c r="B111" s="119"/>
      <c r="C111" s="119"/>
      <c r="D111" s="50"/>
      <c r="E111" s="120"/>
      <c r="F111" s="120"/>
      <c r="G111" s="121" t="str">
        <f t="shared" si="4"/>
        <v/>
      </c>
      <c r="H111" s="118"/>
      <c r="I111" s="119"/>
      <c r="J111" s="119"/>
      <c r="K111" s="50"/>
      <c r="L111" s="120"/>
      <c r="M111" s="120"/>
      <c r="N111" s="121" t="str">
        <f t="shared" si="5"/>
        <v/>
      </c>
      <c r="O111" s="118"/>
      <c r="P111" s="119"/>
      <c r="Q111" s="119"/>
      <c r="R111" s="50"/>
      <c r="S111" s="120"/>
      <c r="T111" s="120"/>
      <c r="U111" s="121" t="str">
        <f t="shared" si="6"/>
        <v/>
      </c>
      <c r="V111" s="118"/>
      <c r="W111" s="119"/>
      <c r="X111" s="119"/>
      <c r="Y111" s="50"/>
      <c r="Z111" s="120"/>
      <c r="AA111" s="120"/>
      <c r="AB111" s="121" t="str">
        <f t="shared" si="7"/>
        <v/>
      </c>
    </row>
    <row r="112" spans="1:28" x14ac:dyDescent="0.25">
      <c r="A112" s="118"/>
      <c r="B112" s="119"/>
      <c r="C112" s="119"/>
      <c r="D112" s="50"/>
      <c r="E112" s="120"/>
      <c r="F112" s="120"/>
      <c r="G112" s="121" t="str">
        <f t="shared" si="4"/>
        <v/>
      </c>
      <c r="H112" s="118"/>
      <c r="I112" s="119"/>
      <c r="J112" s="119"/>
      <c r="K112" s="50"/>
      <c r="L112" s="120"/>
      <c r="M112" s="120"/>
      <c r="N112" s="121" t="str">
        <f t="shared" si="5"/>
        <v/>
      </c>
      <c r="O112" s="118"/>
      <c r="P112" s="119"/>
      <c r="Q112" s="119"/>
      <c r="R112" s="50"/>
      <c r="S112" s="120"/>
      <c r="T112" s="120"/>
      <c r="U112" s="121" t="str">
        <f t="shared" si="6"/>
        <v/>
      </c>
      <c r="V112" s="118"/>
      <c r="W112" s="119"/>
      <c r="X112" s="119"/>
      <c r="Y112" s="50"/>
      <c r="Z112" s="120"/>
      <c r="AA112" s="120"/>
      <c r="AB112" s="121" t="str">
        <f t="shared" si="7"/>
        <v/>
      </c>
    </row>
    <row r="113" spans="1:28" x14ac:dyDescent="0.25">
      <c r="A113" s="118"/>
      <c r="B113" s="119"/>
      <c r="C113" s="119"/>
      <c r="D113" s="50"/>
      <c r="E113" s="120"/>
      <c r="F113" s="120"/>
      <c r="G113" s="121" t="str">
        <f t="shared" si="4"/>
        <v/>
      </c>
      <c r="H113" s="118"/>
      <c r="I113" s="119"/>
      <c r="J113" s="119"/>
      <c r="K113" s="50"/>
      <c r="L113" s="120"/>
      <c r="M113" s="120"/>
      <c r="N113" s="121" t="str">
        <f t="shared" si="5"/>
        <v/>
      </c>
      <c r="O113" s="118"/>
      <c r="P113" s="119"/>
      <c r="Q113" s="119"/>
      <c r="R113" s="50"/>
      <c r="S113" s="120"/>
      <c r="T113" s="120"/>
      <c r="U113" s="121" t="str">
        <f t="shared" si="6"/>
        <v/>
      </c>
      <c r="V113" s="118"/>
      <c r="W113" s="119"/>
      <c r="X113" s="119"/>
      <c r="Y113" s="50"/>
      <c r="Z113" s="120"/>
      <c r="AA113" s="120"/>
      <c r="AB113" s="121" t="str">
        <f t="shared" si="7"/>
        <v/>
      </c>
    </row>
    <row r="114" spans="1:28" ht="12" customHeight="1" thickBot="1" x14ac:dyDescent="0.3">
      <c r="A114" s="129"/>
      <c r="B114" s="84"/>
      <c r="C114" s="84"/>
      <c r="D114" s="84"/>
      <c r="E114" s="84"/>
      <c r="F114" s="84"/>
      <c r="G114" s="123" t="str">
        <f t="shared" si="4"/>
        <v/>
      </c>
      <c r="H114" s="129"/>
      <c r="I114" s="84"/>
      <c r="J114" s="84"/>
      <c r="K114" s="84"/>
      <c r="L114" s="84"/>
      <c r="M114" s="84"/>
      <c r="N114" s="123" t="str">
        <f t="shared" si="5"/>
        <v/>
      </c>
      <c r="O114" s="129"/>
      <c r="P114" s="84"/>
      <c r="Q114" s="84"/>
      <c r="R114" s="84"/>
      <c r="S114" s="84"/>
      <c r="T114" s="84"/>
      <c r="U114" s="123" t="str">
        <f t="shared" si="6"/>
        <v/>
      </c>
      <c r="V114" s="129"/>
      <c r="W114" s="84"/>
      <c r="X114" s="84"/>
      <c r="Y114" s="84"/>
      <c r="Z114" s="84"/>
      <c r="AA114" s="84"/>
      <c r="AB114" s="123" t="str">
        <f t="shared" si="7"/>
        <v/>
      </c>
    </row>
    <row r="115" spans="1:28" s="23" customFormat="1" ht="13.2" thickTop="1" thickBot="1" x14ac:dyDescent="0.3">
      <c r="A115" s="171"/>
      <c r="B115" s="172"/>
      <c r="C115" s="172"/>
      <c r="D115" s="172"/>
      <c r="E115" s="173" t="s">
        <v>38</v>
      </c>
      <c r="F115" s="174">
        <f>SUM(F13:F114)</f>
        <v>0</v>
      </c>
      <c r="G115" s="175" t="str">
        <f>G114</f>
        <v/>
      </c>
      <c r="H115" s="171"/>
      <c r="I115" s="172"/>
      <c r="J115" s="172"/>
      <c r="K115" s="172"/>
      <c r="L115" s="173" t="s">
        <v>39</v>
      </c>
      <c r="M115" s="174">
        <f>SUM(M13:M114)</f>
        <v>0</v>
      </c>
      <c r="N115" s="175" t="str">
        <f>N114</f>
        <v/>
      </c>
      <c r="O115" s="171"/>
      <c r="P115" s="172"/>
      <c r="Q115" s="172"/>
      <c r="R115" s="172"/>
      <c r="S115" s="173" t="s">
        <v>40</v>
      </c>
      <c r="T115" s="174">
        <f>SUM(T13:T114)</f>
        <v>0</v>
      </c>
      <c r="U115" s="175" t="str">
        <f>U114</f>
        <v/>
      </c>
      <c r="V115" s="171"/>
      <c r="W115" s="172"/>
      <c r="X115" s="172"/>
      <c r="Y115" s="172"/>
      <c r="Z115" s="173" t="s">
        <v>41</v>
      </c>
      <c r="AA115" s="174">
        <f>SUM(AA13:AA114)</f>
        <v>0</v>
      </c>
      <c r="AB115" s="175" t="str">
        <f>AB114</f>
        <v/>
      </c>
    </row>
    <row r="116" spans="1:28" x14ac:dyDescent="0.25">
      <c r="A116" s="30"/>
      <c r="B116" s="44"/>
      <c r="C116" s="44"/>
      <c r="D116" s="51"/>
      <c r="E116" s="53"/>
      <c r="F116" s="53"/>
      <c r="G116" s="52"/>
    </row>
  </sheetData>
  <sheetProtection algorithmName="SHA-512" hashValue="84mdjiAWuojyyNrg51ma3a6XKT6/JSCJOmHEL9F0sWg+PfguLIhGdMfl/u0TCYOo4lbk1f3F3U9B7HFa5vf6uw==" saltValue="cLUFOlPhai6M7VrN9Eu7YA==" spinCount="100000" sheet="1" objects="1" scenarios="1" selectLockedCells="1"/>
  <mergeCells count="28">
    <mergeCell ref="A1:B1"/>
    <mergeCell ref="H1:I1"/>
    <mergeCell ref="O1:P1"/>
    <mergeCell ref="V1:W1"/>
    <mergeCell ref="AA1:AB1"/>
    <mergeCell ref="M1:N1"/>
    <mergeCell ref="AA2:AB2"/>
    <mergeCell ref="AA4:AB4"/>
    <mergeCell ref="T1:U1"/>
    <mergeCell ref="T2:U2"/>
    <mergeCell ref="W6:X6"/>
    <mergeCell ref="T4:U4"/>
    <mergeCell ref="W8:X8"/>
    <mergeCell ref="W10:X10"/>
    <mergeCell ref="P6:Q6"/>
    <mergeCell ref="P8:Q8"/>
    <mergeCell ref="P10:Q10"/>
    <mergeCell ref="I6:J6"/>
    <mergeCell ref="I8:J8"/>
    <mergeCell ref="I10:J10"/>
    <mergeCell ref="B6:C6"/>
    <mergeCell ref="B8:C8"/>
    <mergeCell ref="B10:C10"/>
    <mergeCell ref="M2:N2"/>
    <mergeCell ref="M4:N4"/>
    <mergeCell ref="F1:G1"/>
    <mergeCell ref="F2:G2"/>
    <mergeCell ref="F4:G4"/>
  </mergeCells>
  <conditionalFormatting sqref="G116 G6">
    <cfRule type="cellIs" dxfId="99" priority="4" operator="lessThan">
      <formula>0</formula>
    </cfRule>
  </conditionalFormatting>
  <conditionalFormatting sqref="N6">
    <cfRule type="cellIs" dxfId="98" priority="3" operator="lessThan">
      <formula>0</formula>
    </cfRule>
  </conditionalFormatting>
  <conditionalFormatting sqref="U6">
    <cfRule type="cellIs" dxfId="97" priority="2" operator="lessThan">
      <formula>0</formula>
    </cfRule>
  </conditionalFormatting>
  <conditionalFormatting sqref="AB6">
    <cfRule type="cellIs" dxfId="96" priority="1" operator="lessThan">
      <formula>0</formula>
    </cfRule>
  </conditionalFormatting>
  <printOptions horizontalCentered="1"/>
  <pageMargins left="0.7" right="0.7" top="0.75" bottom="0.75" header="0.3" footer="0.3"/>
  <pageSetup scale="93" fitToWidth="0" fitToHeight="0" orientation="portrait" r:id="rId1"/>
  <rowBreaks count="1" manualBreakCount="1">
    <brk id="54" max="2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59999389629810485"/>
  </sheetPr>
  <dimension ref="A1:AB116"/>
  <sheetViews>
    <sheetView showRuler="0" showWhiteSpace="0" zoomScaleNormal="100" workbookViewId="0">
      <selection activeCell="E23" sqref="E23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Summary'!$B$24</f>
        <v>Other Payroll Taxes</v>
      </c>
      <c r="G2" s="391"/>
      <c r="H2" s="114"/>
      <c r="I2" s="44"/>
      <c r="J2" s="44"/>
      <c r="K2" s="44"/>
      <c r="L2" s="68" t="s">
        <v>11</v>
      </c>
      <c r="M2" s="323" t="str">
        <f>F2</f>
        <v>Other Payroll Taxes</v>
      </c>
      <c r="N2" s="391"/>
      <c r="O2" s="114"/>
      <c r="P2" s="44"/>
      <c r="Q2" s="44"/>
      <c r="R2" s="44"/>
      <c r="S2" s="68" t="s">
        <v>11</v>
      </c>
      <c r="T2" s="323" t="str">
        <f>F2</f>
        <v>Other Payroll Taxes</v>
      </c>
      <c r="U2" s="391"/>
      <c r="V2" s="114"/>
      <c r="W2" s="44"/>
      <c r="X2" s="44"/>
      <c r="Y2" s="44"/>
      <c r="Z2" s="68" t="s">
        <v>11</v>
      </c>
      <c r="AA2" s="323" t="str">
        <f>F2</f>
        <v>Other Payroll Taxes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Summary'!$A$24</f>
        <v>5600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5600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5600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5600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83">
        <f>SUM('Step 2 - Quarterly Summary'!D24:F24)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Summary'!M24:O24)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Summary'!V24:X24)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Summary'!AE24:AG24)</f>
        <v>0</v>
      </c>
      <c r="Z6" s="31"/>
      <c r="AA6" s="31"/>
      <c r="AB6" s="116"/>
    </row>
    <row r="7" spans="1:28" ht="13.5" customHeight="1" x14ac:dyDescent="0.25">
      <c r="A7" s="114"/>
      <c r="B7" s="159"/>
      <c r="C7" s="160"/>
      <c r="D7" s="184"/>
      <c r="E7" s="72"/>
      <c r="F7" s="72"/>
      <c r="G7" s="117"/>
      <c r="H7" s="114"/>
      <c r="I7" s="159"/>
      <c r="J7" s="160"/>
      <c r="K7" s="158"/>
      <c r="L7" s="72"/>
      <c r="M7" s="72"/>
      <c r="N7" s="117"/>
      <c r="O7" s="114"/>
      <c r="P7" s="159"/>
      <c r="Q7" s="160"/>
      <c r="R7" s="158"/>
      <c r="S7" s="72"/>
      <c r="T7" s="72"/>
      <c r="U7" s="117"/>
      <c r="V7" s="114"/>
      <c r="W7" s="159"/>
      <c r="X7" s="160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84">
        <f>$F$115</f>
        <v>0</v>
      </c>
      <c r="E8" s="72"/>
      <c r="F8" s="72"/>
      <c r="G8" s="117"/>
      <c r="H8" s="114"/>
      <c r="I8" s="379" t="s">
        <v>156</v>
      </c>
      <c r="J8" s="380"/>
      <c r="K8" s="158">
        <f>$M$115</f>
        <v>0</v>
      </c>
      <c r="L8" s="72"/>
      <c r="M8" s="72"/>
      <c r="N8" s="117"/>
      <c r="O8" s="114"/>
      <c r="P8" s="379" t="s">
        <v>158</v>
      </c>
      <c r="Q8" s="380"/>
      <c r="R8" s="158">
        <f>$T$115</f>
        <v>0</v>
      </c>
      <c r="S8" s="72"/>
      <c r="T8" s="72"/>
      <c r="U8" s="117"/>
      <c r="V8" s="114"/>
      <c r="W8" s="379" t="s">
        <v>160</v>
      </c>
      <c r="X8" s="380"/>
      <c r="Y8" s="158">
        <f>$AA$115</f>
        <v>0</v>
      </c>
      <c r="Z8" s="72"/>
      <c r="AA8" s="72"/>
      <c r="AB8" s="117"/>
    </row>
    <row r="9" spans="1:28" ht="13.5" customHeight="1" x14ac:dyDescent="0.25">
      <c r="A9" s="114"/>
      <c r="B9" s="159"/>
      <c r="C9" s="160"/>
      <c r="D9" s="184"/>
      <c r="E9" s="72"/>
      <c r="F9" s="72"/>
      <c r="G9" s="117"/>
      <c r="H9" s="114"/>
      <c r="I9" s="159"/>
      <c r="J9" s="160"/>
      <c r="K9" s="158"/>
      <c r="L9" s="72"/>
      <c r="M9" s="72"/>
      <c r="N9" s="117"/>
      <c r="O9" s="114"/>
      <c r="P9" s="159"/>
      <c r="Q9" s="160"/>
      <c r="R9" s="158"/>
      <c r="S9" s="72"/>
      <c r="T9" s="72"/>
      <c r="U9" s="117"/>
      <c r="V9" s="114"/>
      <c r="W9" s="159"/>
      <c r="X9" s="160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85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78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78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78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78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x14ac:dyDescent="0.25">
      <c r="A53" s="118"/>
      <c r="B53" s="119"/>
      <c r="C53" s="119"/>
      <c r="D53" s="50"/>
      <c r="E53" s="120"/>
      <c r="F53" s="120"/>
      <c r="G53" s="121" t="str">
        <f t="shared" si="0"/>
        <v/>
      </c>
      <c r="H53" s="118"/>
      <c r="I53" s="119"/>
      <c r="J53" s="119"/>
      <c r="K53" s="50"/>
      <c r="L53" s="120"/>
      <c r="M53" s="120"/>
      <c r="N53" s="121" t="str">
        <f t="shared" si="1"/>
        <v/>
      </c>
      <c r="O53" s="118"/>
      <c r="P53" s="119"/>
      <c r="Q53" s="119"/>
      <c r="R53" s="50"/>
      <c r="S53" s="120"/>
      <c r="T53" s="120"/>
      <c r="U53" s="121" t="str">
        <f t="shared" si="2"/>
        <v/>
      </c>
      <c r="V53" s="118"/>
      <c r="W53" s="119"/>
      <c r="X53" s="119"/>
      <c r="Y53" s="50"/>
      <c r="Z53" s="120"/>
      <c r="AA53" s="120"/>
      <c r="AB53" s="121" t="str">
        <f t="shared" si="3"/>
        <v/>
      </c>
    </row>
    <row r="54" spans="1:28" x14ac:dyDescent="0.25">
      <c r="A54" s="118"/>
      <c r="B54" s="119"/>
      <c r="C54" s="119"/>
      <c r="D54" s="50"/>
      <c r="E54" s="120"/>
      <c r="F54" s="120"/>
      <c r="G54" s="121" t="str">
        <f t="shared" si="0"/>
        <v/>
      </c>
      <c r="H54" s="118"/>
      <c r="I54" s="119"/>
      <c r="J54" s="119"/>
      <c r="K54" s="50"/>
      <c r="L54" s="120"/>
      <c r="M54" s="120"/>
      <c r="N54" s="121" t="str">
        <f t="shared" si="1"/>
        <v/>
      </c>
      <c r="O54" s="118"/>
      <c r="P54" s="119"/>
      <c r="Q54" s="119"/>
      <c r="R54" s="50"/>
      <c r="S54" s="120"/>
      <c r="T54" s="120"/>
      <c r="U54" s="121" t="str">
        <f t="shared" si="2"/>
        <v/>
      </c>
      <c r="V54" s="118"/>
      <c r="W54" s="119"/>
      <c r="X54" s="119"/>
      <c r="Y54" s="50"/>
      <c r="Z54" s="120"/>
      <c r="AA54" s="120"/>
      <c r="AB54" s="121" t="str">
        <f t="shared" si="3"/>
        <v/>
      </c>
    </row>
    <row r="55" spans="1:28" x14ac:dyDescent="0.25">
      <c r="A55" s="118"/>
      <c r="B55" s="119"/>
      <c r="C55" s="119"/>
      <c r="D55" s="50"/>
      <c r="E55" s="120"/>
      <c r="F55" s="120"/>
      <c r="G55" s="121" t="str">
        <f t="shared" si="0"/>
        <v/>
      </c>
      <c r="H55" s="118"/>
      <c r="I55" s="119"/>
      <c r="J55" s="119"/>
      <c r="K55" s="50"/>
      <c r="L55" s="120"/>
      <c r="M55" s="120"/>
      <c r="N55" s="121" t="str">
        <f t="shared" si="1"/>
        <v/>
      </c>
      <c r="O55" s="118"/>
      <c r="P55" s="119"/>
      <c r="Q55" s="119"/>
      <c r="R55" s="50"/>
      <c r="S55" s="120"/>
      <c r="T55" s="120"/>
      <c r="U55" s="121" t="str">
        <f t="shared" si="2"/>
        <v/>
      </c>
      <c r="V55" s="118"/>
      <c r="W55" s="119"/>
      <c r="X55" s="119"/>
      <c r="Y55" s="50"/>
      <c r="Z55" s="120"/>
      <c r="AA55" s="120"/>
      <c r="AB55" s="121" t="str">
        <f t="shared" si="3"/>
        <v/>
      </c>
    </row>
    <row r="56" spans="1:28" x14ac:dyDescent="0.25">
      <c r="A56" s="118"/>
      <c r="B56" s="119"/>
      <c r="C56" s="119"/>
      <c r="D56" s="50"/>
      <c r="E56" s="120"/>
      <c r="F56" s="120"/>
      <c r="G56" s="121" t="str">
        <f t="shared" si="0"/>
        <v/>
      </c>
      <c r="H56" s="118"/>
      <c r="I56" s="119"/>
      <c r="J56" s="119"/>
      <c r="K56" s="50"/>
      <c r="L56" s="120"/>
      <c r="M56" s="120"/>
      <c r="N56" s="121" t="str">
        <f t="shared" si="1"/>
        <v/>
      </c>
      <c r="O56" s="118"/>
      <c r="P56" s="119"/>
      <c r="Q56" s="119"/>
      <c r="R56" s="50"/>
      <c r="S56" s="120"/>
      <c r="T56" s="120"/>
      <c r="U56" s="121" t="str">
        <f t="shared" si="2"/>
        <v/>
      </c>
      <c r="V56" s="118"/>
      <c r="W56" s="119"/>
      <c r="X56" s="119"/>
      <c r="Y56" s="50"/>
      <c r="Z56" s="120"/>
      <c r="AA56" s="120"/>
      <c r="AB56" s="121" t="str">
        <f t="shared" si="3"/>
        <v/>
      </c>
    </row>
    <row r="57" spans="1:28" x14ac:dyDescent="0.25">
      <c r="A57" s="118"/>
      <c r="B57" s="119"/>
      <c r="C57" s="119"/>
      <c r="D57" s="50"/>
      <c r="E57" s="120"/>
      <c r="F57" s="120"/>
      <c r="G57" s="121" t="str">
        <f t="shared" si="0"/>
        <v/>
      </c>
      <c r="H57" s="118"/>
      <c r="I57" s="119"/>
      <c r="J57" s="119"/>
      <c r="K57" s="50"/>
      <c r="L57" s="120"/>
      <c r="M57" s="120"/>
      <c r="N57" s="121" t="str">
        <f t="shared" si="1"/>
        <v/>
      </c>
      <c r="O57" s="118"/>
      <c r="P57" s="119"/>
      <c r="Q57" s="119"/>
      <c r="R57" s="50"/>
      <c r="S57" s="120"/>
      <c r="T57" s="120"/>
      <c r="U57" s="121" t="str">
        <f t="shared" si="2"/>
        <v/>
      </c>
      <c r="V57" s="118"/>
      <c r="W57" s="119"/>
      <c r="X57" s="119"/>
      <c r="Y57" s="50"/>
      <c r="Z57" s="120"/>
      <c r="AA57" s="120"/>
      <c r="AB57" s="121" t="str">
        <f t="shared" si="3"/>
        <v/>
      </c>
    </row>
    <row r="58" spans="1:28" x14ac:dyDescent="0.25">
      <c r="A58" s="118"/>
      <c r="B58" s="119"/>
      <c r="C58" s="119"/>
      <c r="D58" s="50"/>
      <c r="E58" s="120"/>
      <c r="F58" s="120"/>
      <c r="G58" s="121" t="str">
        <f t="shared" si="0"/>
        <v/>
      </c>
      <c r="H58" s="118"/>
      <c r="I58" s="119"/>
      <c r="J58" s="119"/>
      <c r="K58" s="50"/>
      <c r="L58" s="120"/>
      <c r="M58" s="120"/>
      <c r="N58" s="121" t="str">
        <f t="shared" si="1"/>
        <v/>
      </c>
      <c r="O58" s="118"/>
      <c r="P58" s="119"/>
      <c r="Q58" s="119"/>
      <c r="R58" s="50"/>
      <c r="S58" s="120"/>
      <c r="T58" s="120"/>
      <c r="U58" s="121" t="str">
        <f t="shared" si="2"/>
        <v/>
      </c>
      <c r="V58" s="118"/>
      <c r="W58" s="119"/>
      <c r="X58" s="119"/>
      <c r="Y58" s="50"/>
      <c r="Z58" s="120"/>
      <c r="AA58" s="120"/>
      <c r="AB58" s="121" t="str">
        <f t="shared" si="3"/>
        <v/>
      </c>
    </row>
    <row r="59" spans="1:28" x14ac:dyDescent="0.25">
      <c r="A59" s="118"/>
      <c r="B59" s="119"/>
      <c r="C59" s="119"/>
      <c r="D59" s="50"/>
      <c r="E59" s="120"/>
      <c r="F59" s="120"/>
      <c r="G59" s="121" t="str">
        <f t="shared" si="0"/>
        <v/>
      </c>
      <c r="H59" s="118"/>
      <c r="I59" s="119"/>
      <c r="J59" s="119"/>
      <c r="K59" s="50"/>
      <c r="L59" s="120"/>
      <c r="M59" s="120"/>
      <c r="N59" s="121" t="str">
        <f t="shared" si="1"/>
        <v/>
      </c>
      <c r="O59" s="118"/>
      <c r="P59" s="119"/>
      <c r="Q59" s="119"/>
      <c r="R59" s="50"/>
      <c r="S59" s="120"/>
      <c r="T59" s="120"/>
      <c r="U59" s="121" t="str">
        <f t="shared" si="2"/>
        <v/>
      </c>
      <c r="V59" s="118"/>
      <c r="W59" s="119"/>
      <c r="X59" s="119"/>
      <c r="Y59" s="50"/>
      <c r="Z59" s="120"/>
      <c r="AA59" s="120"/>
      <c r="AB59" s="121" t="str">
        <f t="shared" si="3"/>
        <v/>
      </c>
    </row>
    <row r="60" spans="1:28" x14ac:dyDescent="0.25">
      <c r="A60" s="118"/>
      <c r="B60" s="119"/>
      <c r="C60" s="119"/>
      <c r="D60" s="50"/>
      <c r="E60" s="120"/>
      <c r="F60" s="120"/>
      <c r="G60" s="121" t="str">
        <f t="shared" si="0"/>
        <v/>
      </c>
      <c r="H60" s="118"/>
      <c r="I60" s="119"/>
      <c r="J60" s="119"/>
      <c r="K60" s="50"/>
      <c r="L60" s="120"/>
      <c r="M60" s="120"/>
      <c r="N60" s="121" t="str">
        <f t="shared" si="1"/>
        <v/>
      </c>
      <c r="O60" s="118"/>
      <c r="P60" s="119"/>
      <c r="Q60" s="119"/>
      <c r="R60" s="50"/>
      <c r="S60" s="120"/>
      <c r="T60" s="120"/>
      <c r="U60" s="121" t="str">
        <f t="shared" si="2"/>
        <v/>
      </c>
      <c r="V60" s="118"/>
      <c r="W60" s="119"/>
      <c r="X60" s="119"/>
      <c r="Y60" s="50"/>
      <c r="Z60" s="120"/>
      <c r="AA60" s="120"/>
      <c r="AB60" s="121" t="str">
        <f t="shared" si="3"/>
        <v/>
      </c>
    </row>
    <row r="61" spans="1:28" x14ac:dyDescent="0.25">
      <c r="A61" s="118"/>
      <c r="B61" s="119"/>
      <c r="C61" s="119"/>
      <c r="D61" s="50"/>
      <c r="E61" s="120"/>
      <c r="F61" s="120"/>
      <c r="G61" s="121" t="str">
        <f t="shared" si="0"/>
        <v/>
      </c>
      <c r="H61" s="118"/>
      <c r="I61" s="119"/>
      <c r="J61" s="119"/>
      <c r="K61" s="50"/>
      <c r="L61" s="120"/>
      <c r="M61" s="120"/>
      <c r="N61" s="121" t="str">
        <f t="shared" si="1"/>
        <v/>
      </c>
      <c r="O61" s="118"/>
      <c r="P61" s="119"/>
      <c r="Q61" s="119"/>
      <c r="R61" s="50"/>
      <c r="S61" s="120"/>
      <c r="T61" s="120"/>
      <c r="U61" s="121" t="str">
        <f t="shared" si="2"/>
        <v/>
      </c>
      <c r="V61" s="118"/>
      <c r="W61" s="119"/>
      <c r="X61" s="119"/>
      <c r="Y61" s="50"/>
      <c r="Z61" s="120"/>
      <c r="AA61" s="120"/>
      <c r="AB61" s="121" t="str">
        <f t="shared" si="3"/>
        <v/>
      </c>
    </row>
    <row r="62" spans="1:28" x14ac:dyDescent="0.25">
      <c r="A62" s="118"/>
      <c r="B62" s="119"/>
      <c r="C62" s="119"/>
      <c r="D62" s="50"/>
      <c r="E62" s="120"/>
      <c r="F62" s="120"/>
      <c r="G62" s="121" t="str">
        <f t="shared" si="0"/>
        <v/>
      </c>
      <c r="H62" s="118"/>
      <c r="I62" s="119"/>
      <c r="J62" s="119"/>
      <c r="K62" s="50"/>
      <c r="L62" s="120"/>
      <c r="M62" s="120"/>
      <c r="N62" s="121" t="str">
        <f t="shared" si="1"/>
        <v/>
      </c>
      <c r="O62" s="118"/>
      <c r="P62" s="119"/>
      <c r="Q62" s="119"/>
      <c r="R62" s="50"/>
      <c r="S62" s="120"/>
      <c r="T62" s="120"/>
      <c r="U62" s="121" t="str">
        <f t="shared" si="2"/>
        <v/>
      </c>
      <c r="V62" s="118"/>
      <c r="W62" s="119"/>
      <c r="X62" s="119"/>
      <c r="Y62" s="50"/>
      <c r="Z62" s="120"/>
      <c r="AA62" s="120"/>
      <c r="AB62" s="121" t="str">
        <f t="shared" si="3"/>
        <v/>
      </c>
    </row>
    <row r="63" spans="1:28" x14ac:dyDescent="0.25">
      <c r="A63" s="118"/>
      <c r="B63" s="119"/>
      <c r="C63" s="119"/>
      <c r="D63" s="50"/>
      <c r="E63" s="120"/>
      <c r="F63" s="120"/>
      <c r="G63" s="121" t="str">
        <f t="shared" si="0"/>
        <v/>
      </c>
      <c r="H63" s="118"/>
      <c r="I63" s="119"/>
      <c r="J63" s="119"/>
      <c r="K63" s="50"/>
      <c r="L63" s="120"/>
      <c r="M63" s="120"/>
      <c r="N63" s="121" t="str">
        <f t="shared" si="1"/>
        <v/>
      </c>
      <c r="O63" s="118"/>
      <c r="P63" s="119"/>
      <c r="Q63" s="119"/>
      <c r="R63" s="50"/>
      <c r="S63" s="120"/>
      <c r="T63" s="120"/>
      <c r="U63" s="121" t="str">
        <f t="shared" si="2"/>
        <v/>
      </c>
      <c r="V63" s="118"/>
      <c r="W63" s="119"/>
      <c r="X63" s="119"/>
      <c r="Y63" s="50"/>
      <c r="Z63" s="120"/>
      <c r="AA63" s="120"/>
      <c r="AB63" s="121" t="str">
        <f t="shared" si="3"/>
        <v/>
      </c>
    </row>
    <row r="64" spans="1:28" x14ac:dyDescent="0.25">
      <c r="A64" s="118"/>
      <c r="B64" s="119"/>
      <c r="C64" s="119"/>
      <c r="D64" s="50"/>
      <c r="E64" s="120"/>
      <c r="F64" s="120"/>
      <c r="G64" s="121" t="str">
        <f t="shared" si="0"/>
        <v/>
      </c>
      <c r="H64" s="118"/>
      <c r="I64" s="119"/>
      <c r="J64" s="119"/>
      <c r="K64" s="50"/>
      <c r="L64" s="120"/>
      <c r="M64" s="120"/>
      <c r="N64" s="121" t="str">
        <f t="shared" si="1"/>
        <v/>
      </c>
      <c r="O64" s="118"/>
      <c r="P64" s="119"/>
      <c r="Q64" s="119"/>
      <c r="R64" s="50"/>
      <c r="S64" s="120"/>
      <c r="T64" s="120"/>
      <c r="U64" s="121" t="str">
        <f t="shared" si="2"/>
        <v/>
      </c>
      <c r="V64" s="118"/>
      <c r="W64" s="119"/>
      <c r="X64" s="119"/>
      <c r="Y64" s="50"/>
      <c r="Z64" s="120"/>
      <c r="AA64" s="120"/>
      <c r="AB64" s="121" t="str">
        <f t="shared" si="3"/>
        <v/>
      </c>
    </row>
    <row r="65" spans="1:28" x14ac:dyDescent="0.25">
      <c r="A65" s="118"/>
      <c r="B65" s="119"/>
      <c r="C65" s="119"/>
      <c r="D65" s="50"/>
      <c r="E65" s="120"/>
      <c r="F65" s="120"/>
      <c r="G65" s="121" t="str">
        <f t="shared" si="0"/>
        <v/>
      </c>
      <c r="H65" s="118"/>
      <c r="I65" s="119"/>
      <c r="J65" s="119"/>
      <c r="K65" s="50"/>
      <c r="L65" s="120"/>
      <c r="M65" s="120"/>
      <c r="N65" s="121" t="str">
        <f t="shared" si="1"/>
        <v/>
      </c>
      <c r="O65" s="118"/>
      <c r="P65" s="119"/>
      <c r="Q65" s="119"/>
      <c r="R65" s="50"/>
      <c r="S65" s="120"/>
      <c r="T65" s="120"/>
      <c r="U65" s="121" t="str">
        <f t="shared" si="2"/>
        <v/>
      </c>
      <c r="V65" s="118"/>
      <c r="W65" s="119"/>
      <c r="X65" s="119"/>
      <c r="Y65" s="50"/>
      <c r="Z65" s="120"/>
      <c r="AA65" s="120"/>
      <c r="AB65" s="121" t="str">
        <f t="shared" si="3"/>
        <v/>
      </c>
    </row>
    <row r="66" spans="1:28" x14ac:dyDescent="0.25">
      <c r="A66" s="118"/>
      <c r="B66" s="119"/>
      <c r="C66" s="119"/>
      <c r="D66" s="50"/>
      <c r="E66" s="120"/>
      <c r="F66" s="120"/>
      <c r="G66" s="121" t="str">
        <f t="shared" si="0"/>
        <v/>
      </c>
      <c r="H66" s="118"/>
      <c r="I66" s="119"/>
      <c r="J66" s="119"/>
      <c r="K66" s="50"/>
      <c r="L66" s="120"/>
      <c r="M66" s="120"/>
      <c r="N66" s="121" t="str">
        <f t="shared" si="1"/>
        <v/>
      </c>
      <c r="O66" s="118"/>
      <c r="P66" s="119"/>
      <c r="Q66" s="119"/>
      <c r="R66" s="50"/>
      <c r="S66" s="120"/>
      <c r="T66" s="120"/>
      <c r="U66" s="121" t="str">
        <f t="shared" si="2"/>
        <v/>
      </c>
      <c r="V66" s="118"/>
      <c r="W66" s="119"/>
      <c r="X66" s="119"/>
      <c r="Y66" s="50"/>
      <c r="Z66" s="120"/>
      <c r="AA66" s="120"/>
      <c r="AB66" s="121" t="str">
        <f t="shared" si="3"/>
        <v/>
      </c>
    </row>
    <row r="67" spans="1:28" x14ac:dyDescent="0.25">
      <c r="A67" s="118"/>
      <c r="B67" s="119"/>
      <c r="C67" s="119"/>
      <c r="D67" s="50"/>
      <c r="E67" s="120"/>
      <c r="F67" s="120"/>
      <c r="G67" s="121" t="str">
        <f t="shared" si="0"/>
        <v/>
      </c>
      <c r="H67" s="118"/>
      <c r="I67" s="119"/>
      <c r="J67" s="119"/>
      <c r="K67" s="50"/>
      <c r="L67" s="120"/>
      <c r="M67" s="120"/>
      <c r="N67" s="121" t="str">
        <f t="shared" si="1"/>
        <v/>
      </c>
      <c r="O67" s="118"/>
      <c r="P67" s="119"/>
      <c r="Q67" s="119"/>
      <c r="R67" s="50"/>
      <c r="S67" s="120"/>
      <c r="T67" s="120"/>
      <c r="U67" s="121" t="str">
        <f t="shared" si="2"/>
        <v/>
      </c>
      <c r="V67" s="118"/>
      <c r="W67" s="119"/>
      <c r="X67" s="119"/>
      <c r="Y67" s="50"/>
      <c r="Z67" s="120"/>
      <c r="AA67" s="120"/>
      <c r="AB67" s="121" t="str">
        <f t="shared" si="3"/>
        <v/>
      </c>
    </row>
    <row r="68" spans="1:28" x14ac:dyDescent="0.25">
      <c r="A68" s="118"/>
      <c r="B68" s="119"/>
      <c r="C68" s="119"/>
      <c r="D68" s="50"/>
      <c r="E68" s="120"/>
      <c r="F68" s="120"/>
      <c r="G68" s="121" t="str">
        <f t="shared" si="0"/>
        <v/>
      </c>
      <c r="H68" s="118"/>
      <c r="I68" s="119"/>
      <c r="J68" s="119"/>
      <c r="K68" s="50"/>
      <c r="L68" s="120"/>
      <c r="M68" s="120"/>
      <c r="N68" s="121" t="str">
        <f t="shared" si="1"/>
        <v/>
      </c>
      <c r="O68" s="118"/>
      <c r="P68" s="119"/>
      <c r="Q68" s="119"/>
      <c r="R68" s="50"/>
      <c r="S68" s="120"/>
      <c r="T68" s="120"/>
      <c r="U68" s="121" t="str">
        <f t="shared" si="2"/>
        <v/>
      </c>
      <c r="V68" s="118"/>
      <c r="W68" s="119"/>
      <c r="X68" s="119"/>
      <c r="Y68" s="50"/>
      <c r="Z68" s="120"/>
      <c r="AA68" s="120"/>
      <c r="AB68" s="121" t="str">
        <f t="shared" si="3"/>
        <v/>
      </c>
    </row>
    <row r="69" spans="1:28" x14ac:dyDescent="0.25">
      <c r="A69" s="118"/>
      <c r="B69" s="119"/>
      <c r="C69" s="119"/>
      <c r="D69" s="50"/>
      <c r="E69" s="120"/>
      <c r="F69" s="120"/>
      <c r="G69" s="121" t="str">
        <f t="shared" si="0"/>
        <v/>
      </c>
      <c r="H69" s="118"/>
      <c r="I69" s="119"/>
      <c r="J69" s="119"/>
      <c r="K69" s="50"/>
      <c r="L69" s="120"/>
      <c r="M69" s="120"/>
      <c r="N69" s="121" t="str">
        <f t="shared" si="1"/>
        <v/>
      </c>
      <c r="O69" s="118"/>
      <c r="P69" s="119"/>
      <c r="Q69" s="119"/>
      <c r="R69" s="50"/>
      <c r="S69" s="120"/>
      <c r="T69" s="120"/>
      <c r="U69" s="121" t="str">
        <f t="shared" si="2"/>
        <v/>
      </c>
      <c r="V69" s="118"/>
      <c r="W69" s="119"/>
      <c r="X69" s="119"/>
      <c r="Y69" s="50"/>
      <c r="Z69" s="120"/>
      <c r="AA69" s="120"/>
      <c r="AB69" s="121" t="str">
        <f t="shared" si="3"/>
        <v/>
      </c>
    </row>
    <row r="70" spans="1:28" x14ac:dyDescent="0.25">
      <c r="A70" s="118"/>
      <c r="B70" s="119"/>
      <c r="C70" s="119"/>
      <c r="D70" s="50"/>
      <c r="E70" s="120"/>
      <c r="F70" s="120"/>
      <c r="G70" s="121" t="str">
        <f t="shared" si="0"/>
        <v/>
      </c>
      <c r="H70" s="118"/>
      <c r="I70" s="119"/>
      <c r="J70" s="119"/>
      <c r="K70" s="50"/>
      <c r="L70" s="120"/>
      <c r="M70" s="120"/>
      <c r="N70" s="121" t="str">
        <f t="shared" si="1"/>
        <v/>
      </c>
      <c r="O70" s="118"/>
      <c r="P70" s="119"/>
      <c r="Q70" s="119"/>
      <c r="R70" s="50"/>
      <c r="S70" s="120"/>
      <c r="T70" s="120"/>
      <c r="U70" s="121" t="str">
        <f t="shared" si="2"/>
        <v/>
      </c>
      <c r="V70" s="118"/>
      <c r="W70" s="119"/>
      <c r="X70" s="119"/>
      <c r="Y70" s="50"/>
      <c r="Z70" s="120"/>
      <c r="AA70" s="120"/>
      <c r="AB70" s="121" t="str">
        <f t="shared" si="3"/>
        <v/>
      </c>
    </row>
    <row r="71" spans="1:28" x14ac:dyDescent="0.25">
      <c r="A71" s="118"/>
      <c r="B71" s="119"/>
      <c r="C71" s="119"/>
      <c r="D71" s="50"/>
      <c r="E71" s="120"/>
      <c r="F71" s="120"/>
      <c r="G71" s="121" t="str">
        <f t="shared" si="0"/>
        <v/>
      </c>
      <c r="H71" s="118"/>
      <c r="I71" s="119"/>
      <c r="J71" s="119"/>
      <c r="K71" s="50"/>
      <c r="L71" s="120"/>
      <c r="M71" s="120"/>
      <c r="N71" s="121" t="str">
        <f t="shared" si="1"/>
        <v/>
      </c>
      <c r="O71" s="118"/>
      <c r="P71" s="119"/>
      <c r="Q71" s="119"/>
      <c r="R71" s="50"/>
      <c r="S71" s="120"/>
      <c r="T71" s="120"/>
      <c r="U71" s="121" t="str">
        <f t="shared" si="2"/>
        <v/>
      </c>
      <c r="V71" s="118"/>
      <c r="W71" s="119"/>
      <c r="X71" s="119"/>
      <c r="Y71" s="50"/>
      <c r="Z71" s="120"/>
      <c r="AA71" s="120"/>
      <c r="AB71" s="121" t="str">
        <f t="shared" si="3"/>
        <v/>
      </c>
    </row>
    <row r="72" spans="1:28" x14ac:dyDescent="0.25">
      <c r="A72" s="118"/>
      <c r="B72" s="119"/>
      <c r="C72" s="119"/>
      <c r="D72" s="50"/>
      <c r="E72" s="120"/>
      <c r="F72" s="120"/>
      <c r="G72" s="121" t="str">
        <f t="shared" si="0"/>
        <v/>
      </c>
      <c r="H72" s="118"/>
      <c r="I72" s="119"/>
      <c r="J72" s="119"/>
      <c r="K72" s="50"/>
      <c r="L72" s="120"/>
      <c r="M72" s="120"/>
      <c r="N72" s="121" t="str">
        <f t="shared" si="1"/>
        <v/>
      </c>
      <c r="O72" s="118"/>
      <c r="P72" s="119"/>
      <c r="Q72" s="119"/>
      <c r="R72" s="50"/>
      <c r="S72" s="120"/>
      <c r="T72" s="120"/>
      <c r="U72" s="121" t="str">
        <f t="shared" si="2"/>
        <v/>
      </c>
      <c r="V72" s="118"/>
      <c r="W72" s="119"/>
      <c r="X72" s="119"/>
      <c r="Y72" s="50"/>
      <c r="Z72" s="120"/>
      <c r="AA72" s="120"/>
      <c r="AB72" s="121" t="str">
        <f t="shared" si="3"/>
        <v/>
      </c>
    </row>
    <row r="73" spans="1:28" x14ac:dyDescent="0.25">
      <c r="A73" s="118"/>
      <c r="B73" s="119"/>
      <c r="C73" s="119"/>
      <c r="D73" s="50"/>
      <c r="E73" s="120"/>
      <c r="F73" s="120"/>
      <c r="G73" s="121" t="str">
        <f t="shared" si="0"/>
        <v/>
      </c>
      <c r="H73" s="118"/>
      <c r="I73" s="119"/>
      <c r="J73" s="119"/>
      <c r="K73" s="50"/>
      <c r="L73" s="120"/>
      <c r="M73" s="120"/>
      <c r="N73" s="121" t="str">
        <f t="shared" si="1"/>
        <v/>
      </c>
      <c r="O73" s="118"/>
      <c r="P73" s="119"/>
      <c r="Q73" s="119"/>
      <c r="R73" s="50"/>
      <c r="S73" s="120"/>
      <c r="T73" s="120"/>
      <c r="U73" s="121" t="str">
        <f t="shared" si="2"/>
        <v/>
      </c>
      <c r="V73" s="118"/>
      <c r="W73" s="119"/>
      <c r="X73" s="119"/>
      <c r="Y73" s="50"/>
      <c r="Z73" s="120"/>
      <c r="AA73" s="120"/>
      <c r="AB73" s="121" t="str">
        <f t="shared" si="3"/>
        <v/>
      </c>
    </row>
    <row r="74" spans="1:28" x14ac:dyDescent="0.25">
      <c r="A74" s="118"/>
      <c r="B74" s="119"/>
      <c r="C74" s="119"/>
      <c r="D74" s="50"/>
      <c r="E74" s="120"/>
      <c r="F74" s="120"/>
      <c r="G74" s="121" t="str">
        <f t="shared" si="0"/>
        <v/>
      </c>
      <c r="H74" s="118"/>
      <c r="I74" s="119"/>
      <c r="J74" s="119"/>
      <c r="K74" s="50"/>
      <c r="L74" s="120"/>
      <c r="M74" s="120"/>
      <c r="N74" s="121" t="str">
        <f t="shared" si="1"/>
        <v/>
      </c>
      <c r="O74" s="118"/>
      <c r="P74" s="119"/>
      <c r="Q74" s="119"/>
      <c r="R74" s="50"/>
      <c r="S74" s="120"/>
      <c r="T74" s="120"/>
      <c r="U74" s="121" t="str">
        <f t="shared" si="2"/>
        <v/>
      </c>
      <c r="V74" s="118"/>
      <c r="W74" s="119"/>
      <c r="X74" s="119"/>
      <c r="Y74" s="50"/>
      <c r="Z74" s="120"/>
      <c r="AA74" s="120"/>
      <c r="AB74" s="121" t="str">
        <f t="shared" si="3"/>
        <v/>
      </c>
    </row>
    <row r="75" spans="1:28" x14ac:dyDescent="0.25">
      <c r="A75" s="118"/>
      <c r="B75" s="119"/>
      <c r="C75" s="119"/>
      <c r="D75" s="50"/>
      <c r="E75" s="120"/>
      <c r="F75" s="120"/>
      <c r="G75" s="121" t="str">
        <f t="shared" si="0"/>
        <v/>
      </c>
      <c r="H75" s="118"/>
      <c r="I75" s="119"/>
      <c r="J75" s="119"/>
      <c r="K75" s="50"/>
      <c r="L75" s="120"/>
      <c r="M75" s="120"/>
      <c r="N75" s="121" t="str">
        <f t="shared" si="1"/>
        <v/>
      </c>
      <c r="O75" s="118"/>
      <c r="P75" s="119"/>
      <c r="Q75" s="119"/>
      <c r="R75" s="50"/>
      <c r="S75" s="120"/>
      <c r="T75" s="120"/>
      <c r="U75" s="121" t="str">
        <f t="shared" si="2"/>
        <v/>
      </c>
      <c r="V75" s="118"/>
      <c r="W75" s="119"/>
      <c r="X75" s="119"/>
      <c r="Y75" s="50"/>
      <c r="Z75" s="120"/>
      <c r="AA75" s="120"/>
      <c r="AB75" s="121" t="str">
        <f t="shared" si="3"/>
        <v/>
      </c>
    </row>
    <row r="76" spans="1:28" x14ac:dyDescent="0.25">
      <c r="A76" s="118"/>
      <c r="B76" s="119"/>
      <c r="C76" s="119"/>
      <c r="D76" s="50"/>
      <c r="E76" s="120"/>
      <c r="F76" s="120"/>
      <c r="G76" s="121" t="str">
        <f t="shared" si="0"/>
        <v/>
      </c>
      <c r="H76" s="118"/>
      <c r="I76" s="119"/>
      <c r="J76" s="119"/>
      <c r="K76" s="50"/>
      <c r="L76" s="120"/>
      <c r="M76" s="120"/>
      <c r="N76" s="121" t="str">
        <f t="shared" si="1"/>
        <v/>
      </c>
      <c r="O76" s="118"/>
      <c r="P76" s="119"/>
      <c r="Q76" s="119"/>
      <c r="R76" s="50"/>
      <c r="S76" s="120"/>
      <c r="T76" s="120"/>
      <c r="U76" s="121" t="str">
        <f t="shared" si="2"/>
        <v/>
      </c>
      <c r="V76" s="118"/>
      <c r="W76" s="119"/>
      <c r="X76" s="119"/>
      <c r="Y76" s="50"/>
      <c r="Z76" s="120"/>
      <c r="AA76" s="120"/>
      <c r="AB76" s="121" t="str">
        <f t="shared" si="3"/>
        <v/>
      </c>
    </row>
    <row r="77" spans="1:28" x14ac:dyDescent="0.25">
      <c r="A77" s="118"/>
      <c r="B77" s="119"/>
      <c r="C77" s="119"/>
      <c r="D77" s="50"/>
      <c r="E77" s="120"/>
      <c r="F77" s="120"/>
      <c r="G77" s="121" t="str">
        <f t="shared" si="0"/>
        <v/>
      </c>
      <c r="H77" s="118"/>
      <c r="I77" s="119"/>
      <c r="J77" s="119"/>
      <c r="K77" s="50"/>
      <c r="L77" s="120"/>
      <c r="M77" s="120"/>
      <c r="N77" s="121" t="str">
        <f t="shared" si="1"/>
        <v/>
      </c>
      <c r="O77" s="118"/>
      <c r="P77" s="119"/>
      <c r="Q77" s="119"/>
      <c r="R77" s="50"/>
      <c r="S77" s="120"/>
      <c r="T77" s="120"/>
      <c r="U77" s="121" t="str">
        <f t="shared" si="2"/>
        <v/>
      </c>
      <c r="V77" s="118"/>
      <c r="W77" s="119"/>
      <c r="X77" s="119"/>
      <c r="Y77" s="50"/>
      <c r="Z77" s="120"/>
      <c r="AA77" s="120"/>
      <c r="AB77" s="121" t="str">
        <f t="shared" si="3"/>
        <v/>
      </c>
    </row>
    <row r="78" spans="1:28" x14ac:dyDescent="0.25">
      <c r="A78" s="118"/>
      <c r="B78" s="119"/>
      <c r="C78" s="119"/>
      <c r="D78" s="50"/>
      <c r="E78" s="120"/>
      <c r="F78" s="120"/>
      <c r="G78" s="121" t="str">
        <f t="shared" si="0"/>
        <v/>
      </c>
      <c r="H78" s="118"/>
      <c r="I78" s="119"/>
      <c r="J78" s="119"/>
      <c r="K78" s="50"/>
      <c r="L78" s="120"/>
      <c r="M78" s="120"/>
      <c r="N78" s="121" t="str">
        <f t="shared" si="1"/>
        <v/>
      </c>
      <c r="O78" s="118"/>
      <c r="P78" s="119"/>
      <c r="Q78" s="119"/>
      <c r="R78" s="50"/>
      <c r="S78" s="120"/>
      <c r="T78" s="120"/>
      <c r="U78" s="121" t="str">
        <f t="shared" si="2"/>
        <v/>
      </c>
      <c r="V78" s="118"/>
      <c r="W78" s="119"/>
      <c r="X78" s="119"/>
      <c r="Y78" s="50"/>
      <c r="Z78" s="120"/>
      <c r="AA78" s="120"/>
      <c r="AB78" s="121" t="str">
        <f t="shared" si="3"/>
        <v/>
      </c>
    </row>
    <row r="79" spans="1:28" x14ac:dyDescent="0.25">
      <c r="A79" s="118"/>
      <c r="B79" s="119"/>
      <c r="C79" s="119"/>
      <c r="D79" s="50"/>
      <c r="E79" s="120"/>
      <c r="F79" s="120"/>
      <c r="G79" s="121" t="str">
        <f t="shared" ref="G79:G114" si="4">IF(ISBLANK(F79),"",G78-F79)</f>
        <v/>
      </c>
      <c r="H79" s="118"/>
      <c r="I79" s="119"/>
      <c r="J79" s="119"/>
      <c r="K79" s="50"/>
      <c r="L79" s="120"/>
      <c r="M79" s="120"/>
      <c r="N79" s="121" t="str">
        <f t="shared" ref="N79:N114" si="5">IF(ISBLANK(M79),"",N78-M79)</f>
        <v/>
      </c>
      <c r="O79" s="118"/>
      <c r="P79" s="119"/>
      <c r="Q79" s="119"/>
      <c r="R79" s="50"/>
      <c r="S79" s="120"/>
      <c r="T79" s="120"/>
      <c r="U79" s="121" t="str">
        <f t="shared" ref="U79:U114" si="6">IF(ISBLANK(T79),"",U78-T79)</f>
        <v/>
      </c>
      <c r="V79" s="118"/>
      <c r="W79" s="119"/>
      <c r="X79" s="119"/>
      <c r="Y79" s="50"/>
      <c r="Z79" s="120"/>
      <c r="AA79" s="120"/>
      <c r="AB79" s="121" t="str">
        <f t="shared" ref="AB79:AB114" si="7">IF(ISBLANK(AA79),"",AB78-AA79)</f>
        <v/>
      </c>
    </row>
    <row r="80" spans="1:28" x14ac:dyDescent="0.25">
      <c r="A80" s="118"/>
      <c r="B80" s="119"/>
      <c r="C80" s="119"/>
      <c r="D80" s="50"/>
      <c r="E80" s="120"/>
      <c r="F80" s="120"/>
      <c r="G80" s="121" t="str">
        <f t="shared" si="4"/>
        <v/>
      </c>
      <c r="H80" s="118"/>
      <c r="I80" s="119"/>
      <c r="J80" s="119"/>
      <c r="K80" s="50"/>
      <c r="L80" s="120"/>
      <c r="M80" s="120"/>
      <c r="N80" s="121" t="str">
        <f t="shared" si="5"/>
        <v/>
      </c>
      <c r="O80" s="118"/>
      <c r="P80" s="119"/>
      <c r="Q80" s="119"/>
      <c r="R80" s="50"/>
      <c r="S80" s="120"/>
      <c r="T80" s="120"/>
      <c r="U80" s="121" t="str">
        <f t="shared" si="6"/>
        <v/>
      </c>
      <c r="V80" s="118"/>
      <c r="W80" s="119"/>
      <c r="X80" s="119"/>
      <c r="Y80" s="50"/>
      <c r="Z80" s="120"/>
      <c r="AA80" s="120"/>
      <c r="AB80" s="121" t="str">
        <f t="shared" si="7"/>
        <v/>
      </c>
    </row>
    <row r="81" spans="1:28" x14ac:dyDescent="0.25">
      <c r="A81" s="118"/>
      <c r="B81" s="119"/>
      <c r="C81" s="119"/>
      <c r="D81" s="50"/>
      <c r="E81" s="120"/>
      <c r="F81" s="120"/>
      <c r="G81" s="121" t="str">
        <f t="shared" si="4"/>
        <v/>
      </c>
      <c r="H81" s="118"/>
      <c r="I81" s="119"/>
      <c r="J81" s="119"/>
      <c r="K81" s="50"/>
      <c r="L81" s="120"/>
      <c r="M81" s="120"/>
      <c r="N81" s="121" t="str">
        <f t="shared" si="5"/>
        <v/>
      </c>
      <c r="O81" s="118"/>
      <c r="P81" s="119"/>
      <c r="Q81" s="119"/>
      <c r="R81" s="50"/>
      <c r="S81" s="120"/>
      <c r="T81" s="120"/>
      <c r="U81" s="121" t="str">
        <f t="shared" si="6"/>
        <v/>
      </c>
      <c r="V81" s="118"/>
      <c r="W81" s="119"/>
      <c r="X81" s="119"/>
      <c r="Y81" s="50"/>
      <c r="Z81" s="120"/>
      <c r="AA81" s="120"/>
      <c r="AB81" s="121" t="str">
        <f t="shared" si="7"/>
        <v/>
      </c>
    </row>
    <row r="82" spans="1:28" x14ac:dyDescent="0.25">
      <c r="A82" s="118"/>
      <c r="B82" s="119"/>
      <c r="C82" s="119"/>
      <c r="D82" s="50"/>
      <c r="E82" s="120"/>
      <c r="F82" s="120"/>
      <c r="G82" s="121" t="str">
        <f t="shared" si="4"/>
        <v/>
      </c>
      <c r="H82" s="118"/>
      <c r="I82" s="119"/>
      <c r="J82" s="119"/>
      <c r="K82" s="50"/>
      <c r="L82" s="120"/>
      <c r="M82" s="120"/>
      <c r="N82" s="121" t="str">
        <f t="shared" si="5"/>
        <v/>
      </c>
      <c r="O82" s="118"/>
      <c r="P82" s="119"/>
      <c r="Q82" s="119"/>
      <c r="R82" s="50"/>
      <c r="S82" s="120"/>
      <c r="T82" s="120"/>
      <c r="U82" s="121" t="str">
        <f t="shared" si="6"/>
        <v/>
      </c>
      <c r="V82" s="118"/>
      <c r="W82" s="119"/>
      <c r="X82" s="119"/>
      <c r="Y82" s="50"/>
      <c r="Z82" s="120"/>
      <c r="AA82" s="120"/>
      <c r="AB82" s="121" t="str">
        <f t="shared" si="7"/>
        <v/>
      </c>
    </row>
    <row r="83" spans="1:28" x14ac:dyDescent="0.25">
      <c r="A83" s="118"/>
      <c r="B83" s="119"/>
      <c r="C83" s="119"/>
      <c r="D83" s="50"/>
      <c r="E83" s="120"/>
      <c r="F83" s="120"/>
      <c r="G83" s="121" t="str">
        <f t="shared" si="4"/>
        <v/>
      </c>
      <c r="H83" s="118"/>
      <c r="I83" s="119"/>
      <c r="J83" s="119"/>
      <c r="K83" s="50"/>
      <c r="L83" s="120"/>
      <c r="M83" s="120"/>
      <c r="N83" s="121" t="str">
        <f t="shared" si="5"/>
        <v/>
      </c>
      <c r="O83" s="118"/>
      <c r="P83" s="119"/>
      <c r="Q83" s="119"/>
      <c r="R83" s="50"/>
      <c r="S83" s="120"/>
      <c r="T83" s="120"/>
      <c r="U83" s="121" t="str">
        <f t="shared" si="6"/>
        <v/>
      </c>
      <c r="V83" s="118"/>
      <c r="W83" s="119"/>
      <c r="X83" s="119"/>
      <c r="Y83" s="50"/>
      <c r="Z83" s="120"/>
      <c r="AA83" s="120"/>
      <c r="AB83" s="121" t="str">
        <f t="shared" si="7"/>
        <v/>
      </c>
    </row>
    <row r="84" spans="1:28" x14ac:dyDescent="0.25">
      <c r="A84" s="118"/>
      <c r="B84" s="119"/>
      <c r="C84" s="119"/>
      <c r="D84" s="50"/>
      <c r="E84" s="120"/>
      <c r="F84" s="120"/>
      <c r="G84" s="121" t="str">
        <f t="shared" si="4"/>
        <v/>
      </c>
      <c r="H84" s="118"/>
      <c r="I84" s="119"/>
      <c r="J84" s="119"/>
      <c r="K84" s="50"/>
      <c r="L84" s="120"/>
      <c r="M84" s="120"/>
      <c r="N84" s="121" t="str">
        <f t="shared" si="5"/>
        <v/>
      </c>
      <c r="O84" s="118"/>
      <c r="P84" s="119"/>
      <c r="Q84" s="119"/>
      <c r="R84" s="50"/>
      <c r="S84" s="120"/>
      <c r="T84" s="120"/>
      <c r="U84" s="121" t="str">
        <f t="shared" si="6"/>
        <v/>
      </c>
      <c r="V84" s="118"/>
      <c r="W84" s="119"/>
      <c r="X84" s="119"/>
      <c r="Y84" s="50"/>
      <c r="Z84" s="120"/>
      <c r="AA84" s="120"/>
      <c r="AB84" s="121" t="str">
        <f t="shared" si="7"/>
        <v/>
      </c>
    </row>
    <row r="85" spans="1:28" x14ac:dyDescent="0.25">
      <c r="A85" s="118"/>
      <c r="B85" s="119"/>
      <c r="C85" s="119"/>
      <c r="D85" s="50"/>
      <c r="E85" s="120"/>
      <c r="F85" s="120"/>
      <c r="G85" s="121" t="str">
        <f t="shared" si="4"/>
        <v/>
      </c>
      <c r="H85" s="118"/>
      <c r="I85" s="119"/>
      <c r="J85" s="119"/>
      <c r="K85" s="50"/>
      <c r="L85" s="120"/>
      <c r="M85" s="120"/>
      <c r="N85" s="121" t="str">
        <f t="shared" si="5"/>
        <v/>
      </c>
      <c r="O85" s="118"/>
      <c r="P85" s="119"/>
      <c r="Q85" s="119"/>
      <c r="R85" s="50"/>
      <c r="S85" s="120"/>
      <c r="T85" s="120"/>
      <c r="U85" s="121" t="str">
        <f t="shared" si="6"/>
        <v/>
      </c>
      <c r="V85" s="118"/>
      <c r="W85" s="119"/>
      <c r="X85" s="119"/>
      <c r="Y85" s="50"/>
      <c r="Z85" s="120"/>
      <c r="AA85" s="120"/>
      <c r="AB85" s="121" t="str">
        <f t="shared" si="7"/>
        <v/>
      </c>
    </row>
    <row r="86" spans="1:28" x14ac:dyDescent="0.25">
      <c r="A86" s="118"/>
      <c r="B86" s="119"/>
      <c r="C86" s="119"/>
      <c r="D86" s="50"/>
      <c r="E86" s="120"/>
      <c r="F86" s="120"/>
      <c r="G86" s="121" t="str">
        <f t="shared" si="4"/>
        <v/>
      </c>
      <c r="H86" s="118"/>
      <c r="I86" s="119"/>
      <c r="J86" s="119"/>
      <c r="K86" s="50"/>
      <c r="L86" s="120"/>
      <c r="M86" s="120"/>
      <c r="N86" s="121" t="str">
        <f t="shared" si="5"/>
        <v/>
      </c>
      <c r="O86" s="118"/>
      <c r="P86" s="119"/>
      <c r="Q86" s="119"/>
      <c r="R86" s="50"/>
      <c r="S86" s="120"/>
      <c r="T86" s="120"/>
      <c r="U86" s="121" t="str">
        <f t="shared" si="6"/>
        <v/>
      </c>
      <c r="V86" s="118"/>
      <c r="W86" s="119"/>
      <c r="X86" s="119"/>
      <c r="Y86" s="50"/>
      <c r="Z86" s="120"/>
      <c r="AA86" s="120"/>
      <c r="AB86" s="121" t="str">
        <f t="shared" si="7"/>
        <v/>
      </c>
    </row>
    <row r="87" spans="1:28" x14ac:dyDescent="0.25">
      <c r="A87" s="118"/>
      <c r="B87" s="119"/>
      <c r="C87" s="119"/>
      <c r="D87" s="50"/>
      <c r="E87" s="120"/>
      <c r="F87" s="120"/>
      <c r="G87" s="121" t="str">
        <f t="shared" si="4"/>
        <v/>
      </c>
      <c r="H87" s="118"/>
      <c r="I87" s="119"/>
      <c r="J87" s="119"/>
      <c r="K87" s="50"/>
      <c r="L87" s="120"/>
      <c r="M87" s="120"/>
      <c r="N87" s="121" t="str">
        <f t="shared" si="5"/>
        <v/>
      </c>
      <c r="O87" s="118"/>
      <c r="P87" s="119"/>
      <c r="Q87" s="119"/>
      <c r="R87" s="50"/>
      <c r="S87" s="120"/>
      <c r="T87" s="120"/>
      <c r="U87" s="121" t="str">
        <f t="shared" si="6"/>
        <v/>
      </c>
      <c r="V87" s="118"/>
      <c r="W87" s="119"/>
      <c r="X87" s="119"/>
      <c r="Y87" s="50"/>
      <c r="Z87" s="120"/>
      <c r="AA87" s="120"/>
      <c r="AB87" s="121" t="str">
        <f t="shared" si="7"/>
        <v/>
      </c>
    </row>
    <row r="88" spans="1:28" x14ac:dyDescent="0.25">
      <c r="A88" s="118"/>
      <c r="B88" s="119"/>
      <c r="C88" s="119"/>
      <c r="D88" s="50"/>
      <c r="E88" s="120"/>
      <c r="F88" s="120"/>
      <c r="G88" s="121" t="str">
        <f t="shared" si="4"/>
        <v/>
      </c>
      <c r="H88" s="118"/>
      <c r="I88" s="119"/>
      <c r="J88" s="119"/>
      <c r="K88" s="50"/>
      <c r="L88" s="120"/>
      <c r="M88" s="120"/>
      <c r="N88" s="121" t="str">
        <f t="shared" si="5"/>
        <v/>
      </c>
      <c r="O88" s="118"/>
      <c r="P88" s="119"/>
      <c r="Q88" s="119"/>
      <c r="R88" s="50"/>
      <c r="S88" s="120"/>
      <c r="T88" s="120"/>
      <c r="U88" s="121" t="str">
        <f t="shared" si="6"/>
        <v/>
      </c>
      <c r="V88" s="118"/>
      <c r="W88" s="119"/>
      <c r="X88" s="119"/>
      <c r="Y88" s="50"/>
      <c r="Z88" s="120"/>
      <c r="AA88" s="120"/>
      <c r="AB88" s="121" t="str">
        <f t="shared" si="7"/>
        <v/>
      </c>
    </row>
    <row r="89" spans="1:28" x14ac:dyDescent="0.25">
      <c r="A89" s="118"/>
      <c r="B89" s="119"/>
      <c r="C89" s="119"/>
      <c r="D89" s="50"/>
      <c r="E89" s="120"/>
      <c r="F89" s="120"/>
      <c r="G89" s="121" t="str">
        <f t="shared" si="4"/>
        <v/>
      </c>
      <c r="H89" s="118"/>
      <c r="I89" s="119"/>
      <c r="J89" s="119"/>
      <c r="K89" s="50"/>
      <c r="L89" s="120"/>
      <c r="M89" s="120"/>
      <c r="N89" s="121" t="str">
        <f t="shared" si="5"/>
        <v/>
      </c>
      <c r="O89" s="118"/>
      <c r="P89" s="119"/>
      <c r="Q89" s="119"/>
      <c r="R89" s="50"/>
      <c r="S89" s="120"/>
      <c r="T89" s="120"/>
      <c r="U89" s="121" t="str">
        <f t="shared" si="6"/>
        <v/>
      </c>
      <c r="V89" s="118"/>
      <c r="W89" s="119"/>
      <c r="X89" s="119"/>
      <c r="Y89" s="50"/>
      <c r="Z89" s="120"/>
      <c r="AA89" s="120"/>
      <c r="AB89" s="121" t="str">
        <f t="shared" si="7"/>
        <v/>
      </c>
    </row>
    <row r="90" spans="1:28" x14ac:dyDescent="0.25">
      <c r="A90" s="118"/>
      <c r="B90" s="119"/>
      <c r="C90" s="119"/>
      <c r="D90" s="50"/>
      <c r="E90" s="120"/>
      <c r="F90" s="120"/>
      <c r="G90" s="121" t="str">
        <f t="shared" si="4"/>
        <v/>
      </c>
      <c r="H90" s="118"/>
      <c r="I90" s="119"/>
      <c r="J90" s="119"/>
      <c r="K90" s="50"/>
      <c r="L90" s="120"/>
      <c r="M90" s="120"/>
      <c r="N90" s="121" t="str">
        <f t="shared" si="5"/>
        <v/>
      </c>
      <c r="O90" s="118"/>
      <c r="P90" s="119"/>
      <c r="Q90" s="119"/>
      <c r="R90" s="50"/>
      <c r="S90" s="120"/>
      <c r="T90" s="120"/>
      <c r="U90" s="121" t="str">
        <f t="shared" si="6"/>
        <v/>
      </c>
      <c r="V90" s="118"/>
      <c r="W90" s="119"/>
      <c r="X90" s="119"/>
      <c r="Y90" s="50"/>
      <c r="Z90" s="120"/>
      <c r="AA90" s="120"/>
      <c r="AB90" s="121" t="str">
        <f t="shared" si="7"/>
        <v/>
      </c>
    </row>
    <row r="91" spans="1:28" x14ac:dyDescent="0.25">
      <c r="A91" s="118"/>
      <c r="B91" s="119"/>
      <c r="C91" s="119"/>
      <c r="D91" s="50"/>
      <c r="E91" s="120"/>
      <c r="F91" s="120"/>
      <c r="G91" s="121" t="str">
        <f t="shared" si="4"/>
        <v/>
      </c>
      <c r="H91" s="118"/>
      <c r="I91" s="119"/>
      <c r="J91" s="119"/>
      <c r="K91" s="50"/>
      <c r="L91" s="120"/>
      <c r="M91" s="120"/>
      <c r="N91" s="121" t="str">
        <f t="shared" si="5"/>
        <v/>
      </c>
      <c r="O91" s="118"/>
      <c r="P91" s="119"/>
      <c r="Q91" s="119"/>
      <c r="R91" s="50"/>
      <c r="S91" s="120"/>
      <c r="T91" s="120"/>
      <c r="U91" s="121" t="str">
        <f t="shared" si="6"/>
        <v/>
      </c>
      <c r="V91" s="118"/>
      <c r="W91" s="119"/>
      <c r="X91" s="119"/>
      <c r="Y91" s="50"/>
      <c r="Z91" s="120"/>
      <c r="AA91" s="120"/>
      <c r="AB91" s="121" t="str">
        <f t="shared" si="7"/>
        <v/>
      </c>
    </row>
    <row r="92" spans="1:28" x14ac:dyDescent="0.25">
      <c r="A92" s="118"/>
      <c r="B92" s="119"/>
      <c r="C92" s="119"/>
      <c r="D92" s="50"/>
      <c r="E92" s="120"/>
      <c r="F92" s="120"/>
      <c r="G92" s="121" t="str">
        <f t="shared" si="4"/>
        <v/>
      </c>
      <c r="H92" s="118"/>
      <c r="I92" s="119"/>
      <c r="J92" s="119"/>
      <c r="K92" s="50"/>
      <c r="L92" s="120"/>
      <c r="M92" s="120"/>
      <c r="N92" s="121" t="str">
        <f t="shared" si="5"/>
        <v/>
      </c>
      <c r="O92" s="118"/>
      <c r="P92" s="119"/>
      <c r="Q92" s="119"/>
      <c r="R92" s="50"/>
      <c r="S92" s="120"/>
      <c r="T92" s="120"/>
      <c r="U92" s="121" t="str">
        <f t="shared" si="6"/>
        <v/>
      </c>
      <c r="V92" s="118"/>
      <c r="W92" s="119"/>
      <c r="X92" s="119"/>
      <c r="Y92" s="50"/>
      <c r="Z92" s="120"/>
      <c r="AA92" s="120"/>
      <c r="AB92" s="121" t="str">
        <f t="shared" si="7"/>
        <v/>
      </c>
    </row>
    <row r="93" spans="1:28" x14ac:dyDescent="0.25">
      <c r="A93" s="118"/>
      <c r="B93" s="119"/>
      <c r="C93" s="119"/>
      <c r="D93" s="50"/>
      <c r="E93" s="120"/>
      <c r="F93" s="120"/>
      <c r="G93" s="121" t="str">
        <f t="shared" si="4"/>
        <v/>
      </c>
      <c r="H93" s="118"/>
      <c r="I93" s="119"/>
      <c r="J93" s="119"/>
      <c r="K93" s="50"/>
      <c r="L93" s="120"/>
      <c r="M93" s="120"/>
      <c r="N93" s="121" t="str">
        <f t="shared" si="5"/>
        <v/>
      </c>
      <c r="O93" s="118"/>
      <c r="P93" s="119"/>
      <c r="Q93" s="119"/>
      <c r="R93" s="50"/>
      <c r="S93" s="120"/>
      <c r="T93" s="120"/>
      <c r="U93" s="121" t="str">
        <f t="shared" si="6"/>
        <v/>
      </c>
      <c r="V93" s="118"/>
      <c r="W93" s="119"/>
      <c r="X93" s="119"/>
      <c r="Y93" s="50"/>
      <c r="Z93" s="120"/>
      <c r="AA93" s="120"/>
      <c r="AB93" s="121" t="str">
        <f t="shared" si="7"/>
        <v/>
      </c>
    </row>
    <row r="94" spans="1:28" x14ac:dyDescent="0.25">
      <c r="A94" s="118"/>
      <c r="B94" s="119"/>
      <c r="C94" s="119"/>
      <c r="D94" s="50"/>
      <c r="E94" s="120"/>
      <c r="F94" s="120"/>
      <c r="G94" s="121" t="str">
        <f t="shared" si="4"/>
        <v/>
      </c>
      <c r="H94" s="118"/>
      <c r="I94" s="119"/>
      <c r="J94" s="119"/>
      <c r="K94" s="50"/>
      <c r="L94" s="120"/>
      <c r="M94" s="120"/>
      <c r="N94" s="121" t="str">
        <f t="shared" si="5"/>
        <v/>
      </c>
      <c r="O94" s="118"/>
      <c r="P94" s="119"/>
      <c r="Q94" s="119"/>
      <c r="R94" s="50"/>
      <c r="S94" s="120"/>
      <c r="T94" s="120"/>
      <c r="U94" s="121" t="str">
        <f t="shared" si="6"/>
        <v/>
      </c>
      <c r="V94" s="118"/>
      <c r="W94" s="119"/>
      <c r="X94" s="119"/>
      <c r="Y94" s="50"/>
      <c r="Z94" s="120"/>
      <c r="AA94" s="120"/>
      <c r="AB94" s="121" t="str">
        <f t="shared" si="7"/>
        <v/>
      </c>
    </row>
    <row r="95" spans="1:28" x14ac:dyDescent="0.25">
      <c r="A95" s="118"/>
      <c r="B95" s="119"/>
      <c r="C95" s="119"/>
      <c r="D95" s="50"/>
      <c r="E95" s="120"/>
      <c r="F95" s="120"/>
      <c r="G95" s="121" t="str">
        <f t="shared" si="4"/>
        <v/>
      </c>
      <c r="H95" s="118"/>
      <c r="I95" s="119"/>
      <c r="J95" s="119"/>
      <c r="K95" s="50"/>
      <c r="L95" s="120"/>
      <c r="M95" s="120"/>
      <c r="N95" s="121" t="str">
        <f t="shared" si="5"/>
        <v/>
      </c>
      <c r="O95" s="118"/>
      <c r="P95" s="119"/>
      <c r="Q95" s="119"/>
      <c r="R95" s="50"/>
      <c r="S95" s="120"/>
      <c r="T95" s="120"/>
      <c r="U95" s="121" t="str">
        <f t="shared" si="6"/>
        <v/>
      </c>
      <c r="V95" s="118"/>
      <c r="W95" s="119"/>
      <c r="X95" s="119"/>
      <c r="Y95" s="50"/>
      <c r="Z95" s="120"/>
      <c r="AA95" s="120"/>
      <c r="AB95" s="121" t="str">
        <f t="shared" si="7"/>
        <v/>
      </c>
    </row>
    <row r="96" spans="1:28" x14ac:dyDescent="0.25">
      <c r="A96" s="118"/>
      <c r="B96" s="119"/>
      <c r="C96" s="119"/>
      <c r="D96" s="50"/>
      <c r="E96" s="120"/>
      <c r="F96" s="120"/>
      <c r="G96" s="121" t="str">
        <f t="shared" si="4"/>
        <v/>
      </c>
      <c r="H96" s="118"/>
      <c r="I96" s="119"/>
      <c r="J96" s="119"/>
      <c r="K96" s="50"/>
      <c r="L96" s="120"/>
      <c r="M96" s="120"/>
      <c r="N96" s="121" t="str">
        <f t="shared" si="5"/>
        <v/>
      </c>
      <c r="O96" s="118"/>
      <c r="P96" s="119"/>
      <c r="Q96" s="119"/>
      <c r="R96" s="50"/>
      <c r="S96" s="120"/>
      <c r="T96" s="120"/>
      <c r="U96" s="121" t="str">
        <f t="shared" si="6"/>
        <v/>
      </c>
      <c r="V96" s="118"/>
      <c r="W96" s="119"/>
      <c r="X96" s="119"/>
      <c r="Y96" s="50"/>
      <c r="Z96" s="120"/>
      <c r="AA96" s="120"/>
      <c r="AB96" s="121" t="str">
        <f t="shared" si="7"/>
        <v/>
      </c>
    </row>
    <row r="97" spans="1:28" x14ac:dyDescent="0.25">
      <c r="A97" s="118"/>
      <c r="B97" s="119"/>
      <c r="C97" s="119"/>
      <c r="D97" s="50"/>
      <c r="E97" s="120"/>
      <c r="F97" s="120"/>
      <c r="G97" s="121" t="str">
        <f t="shared" si="4"/>
        <v/>
      </c>
      <c r="H97" s="118"/>
      <c r="I97" s="119"/>
      <c r="J97" s="119"/>
      <c r="K97" s="50"/>
      <c r="L97" s="120"/>
      <c r="M97" s="120"/>
      <c r="N97" s="121" t="str">
        <f t="shared" si="5"/>
        <v/>
      </c>
      <c r="O97" s="118"/>
      <c r="P97" s="119"/>
      <c r="Q97" s="119"/>
      <c r="R97" s="50"/>
      <c r="S97" s="120"/>
      <c r="T97" s="120"/>
      <c r="U97" s="121" t="str">
        <f t="shared" si="6"/>
        <v/>
      </c>
      <c r="V97" s="118"/>
      <c r="W97" s="119"/>
      <c r="X97" s="119"/>
      <c r="Y97" s="50"/>
      <c r="Z97" s="120"/>
      <c r="AA97" s="120"/>
      <c r="AB97" s="121" t="str">
        <f t="shared" si="7"/>
        <v/>
      </c>
    </row>
    <row r="98" spans="1:28" x14ac:dyDescent="0.25">
      <c r="A98" s="118"/>
      <c r="B98" s="119"/>
      <c r="C98" s="119"/>
      <c r="D98" s="50"/>
      <c r="E98" s="120"/>
      <c r="F98" s="120"/>
      <c r="G98" s="121" t="str">
        <f t="shared" si="4"/>
        <v/>
      </c>
      <c r="H98" s="118"/>
      <c r="I98" s="119"/>
      <c r="J98" s="119"/>
      <c r="K98" s="50"/>
      <c r="L98" s="120"/>
      <c r="M98" s="120"/>
      <c r="N98" s="121" t="str">
        <f t="shared" si="5"/>
        <v/>
      </c>
      <c r="O98" s="118"/>
      <c r="P98" s="119"/>
      <c r="Q98" s="119"/>
      <c r="R98" s="50"/>
      <c r="S98" s="120"/>
      <c r="T98" s="120"/>
      <c r="U98" s="121" t="str">
        <f t="shared" si="6"/>
        <v/>
      </c>
      <c r="V98" s="118"/>
      <c r="W98" s="119"/>
      <c r="X98" s="119"/>
      <c r="Y98" s="50"/>
      <c r="Z98" s="120"/>
      <c r="AA98" s="120"/>
      <c r="AB98" s="121" t="str">
        <f t="shared" si="7"/>
        <v/>
      </c>
    </row>
    <row r="99" spans="1:28" x14ac:dyDescent="0.25">
      <c r="A99" s="118"/>
      <c r="B99" s="119"/>
      <c r="C99" s="119"/>
      <c r="D99" s="50"/>
      <c r="E99" s="120"/>
      <c r="F99" s="120"/>
      <c r="G99" s="121" t="str">
        <f t="shared" si="4"/>
        <v/>
      </c>
      <c r="H99" s="118"/>
      <c r="I99" s="119"/>
      <c r="J99" s="119"/>
      <c r="K99" s="50"/>
      <c r="L99" s="120"/>
      <c r="M99" s="120"/>
      <c r="N99" s="121" t="str">
        <f t="shared" si="5"/>
        <v/>
      </c>
      <c r="O99" s="118"/>
      <c r="P99" s="119"/>
      <c r="Q99" s="119"/>
      <c r="R99" s="50"/>
      <c r="S99" s="120"/>
      <c r="T99" s="120"/>
      <c r="U99" s="121" t="str">
        <f t="shared" si="6"/>
        <v/>
      </c>
      <c r="V99" s="118"/>
      <c r="W99" s="119"/>
      <c r="X99" s="119"/>
      <c r="Y99" s="50"/>
      <c r="Z99" s="120"/>
      <c r="AA99" s="120"/>
      <c r="AB99" s="121" t="str">
        <f t="shared" si="7"/>
        <v/>
      </c>
    </row>
    <row r="100" spans="1:28" x14ac:dyDescent="0.25">
      <c r="A100" s="118"/>
      <c r="B100" s="119"/>
      <c r="C100" s="119"/>
      <c r="D100" s="50"/>
      <c r="E100" s="120"/>
      <c r="F100" s="120"/>
      <c r="G100" s="121" t="str">
        <f t="shared" si="4"/>
        <v/>
      </c>
      <c r="H100" s="118"/>
      <c r="I100" s="119"/>
      <c r="J100" s="119"/>
      <c r="K100" s="50"/>
      <c r="L100" s="120"/>
      <c r="M100" s="120"/>
      <c r="N100" s="121" t="str">
        <f t="shared" si="5"/>
        <v/>
      </c>
      <c r="O100" s="118"/>
      <c r="P100" s="119"/>
      <c r="Q100" s="119"/>
      <c r="R100" s="50"/>
      <c r="S100" s="120"/>
      <c r="T100" s="120"/>
      <c r="U100" s="121" t="str">
        <f t="shared" si="6"/>
        <v/>
      </c>
      <c r="V100" s="118"/>
      <c r="W100" s="119"/>
      <c r="X100" s="119"/>
      <c r="Y100" s="50"/>
      <c r="Z100" s="120"/>
      <c r="AA100" s="120"/>
      <c r="AB100" s="121" t="str">
        <f t="shared" si="7"/>
        <v/>
      </c>
    </row>
    <row r="101" spans="1:28" x14ac:dyDescent="0.25">
      <c r="A101" s="118"/>
      <c r="B101" s="119"/>
      <c r="C101" s="119"/>
      <c r="D101" s="50"/>
      <c r="E101" s="120"/>
      <c r="F101" s="120"/>
      <c r="G101" s="121" t="str">
        <f t="shared" si="4"/>
        <v/>
      </c>
      <c r="H101" s="118"/>
      <c r="I101" s="119"/>
      <c r="J101" s="119"/>
      <c r="K101" s="50"/>
      <c r="L101" s="120"/>
      <c r="M101" s="120"/>
      <c r="N101" s="121" t="str">
        <f t="shared" si="5"/>
        <v/>
      </c>
      <c r="O101" s="118"/>
      <c r="P101" s="119"/>
      <c r="Q101" s="119"/>
      <c r="R101" s="50"/>
      <c r="S101" s="120"/>
      <c r="T101" s="120"/>
      <c r="U101" s="121" t="str">
        <f t="shared" si="6"/>
        <v/>
      </c>
      <c r="V101" s="118"/>
      <c r="W101" s="119"/>
      <c r="X101" s="119"/>
      <c r="Y101" s="50"/>
      <c r="Z101" s="120"/>
      <c r="AA101" s="120"/>
      <c r="AB101" s="121" t="str">
        <f t="shared" si="7"/>
        <v/>
      </c>
    </row>
    <row r="102" spans="1:28" x14ac:dyDescent="0.25">
      <c r="A102" s="118"/>
      <c r="B102" s="119"/>
      <c r="C102" s="119"/>
      <c r="D102" s="50"/>
      <c r="E102" s="120"/>
      <c r="F102" s="120"/>
      <c r="G102" s="121" t="str">
        <f t="shared" si="4"/>
        <v/>
      </c>
      <c r="H102" s="118"/>
      <c r="I102" s="119"/>
      <c r="J102" s="119"/>
      <c r="K102" s="50"/>
      <c r="L102" s="120"/>
      <c r="M102" s="120"/>
      <c r="N102" s="121" t="str">
        <f t="shared" si="5"/>
        <v/>
      </c>
      <c r="O102" s="118"/>
      <c r="P102" s="119"/>
      <c r="Q102" s="119"/>
      <c r="R102" s="50"/>
      <c r="S102" s="120"/>
      <c r="T102" s="120"/>
      <c r="U102" s="121" t="str">
        <f t="shared" si="6"/>
        <v/>
      </c>
      <c r="V102" s="118"/>
      <c r="W102" s="119"/>
      <c r="X102" s="119"/>
      <c r="Y102" s="50"/>
      <c r="Z102" s="120"/>
      <c r="AA102" s="120"/>
      <c r="AB102" s="121" t="str">
        <f t="shared" si="7"/>
        <v/>
      </c>
    </row>
    <row r="103" spans="1:28" x14ac:dyDescent="0.25">
      <c r="A103" s="118"/>
      <c r="B103" s="119"/>
      <c r="C103" s="119"/>
      <c r="D103" s="50"/>
      <c r="E103" s="120"/>
      <c r="F103" s="120"/>
      <c r="G103" s="121" t="str">
        <f t="shared" si="4"/>
        <v/>
      </c>
      <c r="H103" s="118"/>
      <c r="I103" s="119"/>
      <c r="J103" s="119"/>
      <c r="K103" s="50"/>
      <c r="L103" s="120"/>
      <c r="M103" s="120"/>
      <c r="N103" s="121" t="str">
        <f t="shared" si="5"/>
        <v/>
      </c>
      <c r="O103" s="118"/>
      <c r="P103" s="119"/>
      <c r="Q103" s="119"/>
      <c r="R103" s="50"/>
      <c r="S103" s="120"/>
      <c r="T103" s="120"/>
      <c r="U103" s="121" t="str">
        <f t="shared" si="6"/>
        <v/>
      </c>
      <c r="V103" s="118"/>
      <c r="W103" s="119"/>
      <c r="X103" s="119"/>
      <c r="Y103" s="50"/>
      <c r="Z103" s="120"/>
      <c r="AA103" s="120"/>
      <c r="AB103" s="121" t="str">
        <f t="shared" si="7"/>
        <v/>
      </c>
    </row>
    <row r="104" spans="1:28" x14ac:dyDescent="0.25">
      <c r="A104" s="118"/>
      <c r="B104" s="119"/>
      <c r="C104" s="119"/>
      <c r="D104" s="50"/>
      <c r="E104" s="120"/>
      <c r="F104" s="120"/>
      <c r="G104" s="121" t="str">
        <f t="shared" si="4"/>
        <v/>
      </c>
      <c r="H104" s="118"/>
      <c r="I104" s="119"/>
      <c r="J104" s="119"/>
      <c r="K104" s="50"/>
      <c r="L104" s="120"/>
      <c r="M104" s="120"/>
      <c r="N104" s="121" t="str">
        <f t="shared" si="5"/>
        <v/>
      </c>
      <c r="O104" s="118"/>
      <c r="P104" s="119"/>
      <c r="Q104" s="119"/>
      <c r="R104" s="50"/>
      <c r="S104" s="120"/>
      <c r="T104" s="120"/>
      <c r="U104" s="121" t="str">
        <f t="shared" si="6"/>
        <v/>
      </c>
      <c r="V104" s="118"/>
      <c r="W104" s="119"/>
      <c r="X104" s="119"/>
      <c r="Y104" s="50"/>
      <c r="Z104" s="120"/>
      <c r="AA104" s="120"/>
      <c r="AB104" s="121" t="str">
        <f t="shared" si="7"/>
        <v/>
      </c>
    </row>
    <row r="105" spans="1:28" x14ac:dyDescent="0.25">
      <c r="A105" s="118"/>
      <c r="B105" s="119"/>
      <c r="C105" s="119"/>
      <c r="D105" s="50"/>
      <c r="E105" s="120"/>
      <c r="F105" s="120"/>
      <c r="G105" s="121" t="str">
        <f t="shared" si="4"/>
        <v/>
      </c>
      <c r="H105" s="118"/>
      <c r="I105" s="119"/>
      <c r="J105" s="119"/>
      <c r="K105" s="50"/>
      <c r="L105" s="120"/>
      <c r="M105" s="120"/>
      <c r="N105" s="121" t="str">
        <f t="shared" si="5"/>
        <v/>
      </c>
      <c r="O105" s="118"/>
      <c r="P105" s="119"/>
      <c r="Q105" s="119"/>
      <c r="R105" s="50"/>
      <c r="S105" s="120"/>
      <c r="T105" s="120"/>
      <c r="U105" s="121" t="str">
        <f t="shared" si="6"/>
        <v/>
      </c>
      <c r="V105" s="118"/>
      <c r="W105" s="119"/>
      <c r="X105" s="119"/>
      <c r="Y105" s="50"/>
      <c r="Z105" s="120"/>
      <c r="AA105" s="120"/>
      <c r="AB105" s="121" t="str">
        <f t="shared" si="7"/>
        <v/>
      </c>
    </row>
    <row r="106" spans="1:28" x14ac:dyDescent="0.25">
      <c r="A106" s="118"/>
      <c r="B106" s="119"/>
      <c r="C106" s="119"/>
      <c r="D106" s="50"/>
      <c r="E106" s="120"/>
      <c r="F106" s="120"/>
      <c r="G106" s="121" t="str">
        <f t="shared" si="4"/>
        <v/>
      </c>
      <c r="H106" s="118"/>
      <c r="I106" s="119"/>
      <c r="J106" s="119"/>
      <c r="K106" s="50"/>
      <c r="L106" s="120"/>
      <c r="M106" s="120"/>
      <c r="N106" s="121" t="str">
        <f t="shared" si="5"/>
        <v/>
      </c>
      <c r="O106" s="118"/>
      <c r="P106" s="119"/>
      <c r="Q106" s="119"/>
      <c r="R106" s="50"/>
      <c r="S106" s="120"/>
      <c r="T106" s="120"/>
      <c r="U106" s="121" t="str">
        <f t="shared" si="6"/>
        <v/>
      </c>
      <c r="V106" s="118"/>
      <c r="W106" s="119"/>
      <c r="X106" s="119"/>
      <c r="Y106" s="50"/>
      <c r="Z106" s="120"/>
      <c r="AA106" s="120"/>
      <c r="AB106" s="121" t="str">
        <f t="shared" si="7"/>
        <v/>
      </c>
    </row>
    <row r="107" spans="1:28" x14ac:dyDescent="0.25">
      <c r="A107" s="118"/>
      <c r="B107" s="119"/>
      <c r="C107" s="119"/>
      <c r="D107" s="50"/>
      <c r="E107" s="120"/>
      <c r="F107" s="120"/>
      <c r="G107" s="121" t="str">
        <f t="shared" si="4"/>
        <v/>
      </c>
      <c r="H107" s="118"/>
      <c r="I107" s="119"/>
      <c r="J107" s="119"/>
      <c r="K107" s="50"/>
      <c r="L107" s="120"/>
      <c r="M107" s="120"/>
      <c r="N107" s="121" t="str">
        <f t="shared" si="5"/>
        <v/>
      </c>
      <c r="O107" s="118"/>
      <c r="P107" s="119"/>
      <c r="Q107" s="119"/>
      <c r="R107" s="50"/>
      <c r="S107" s="120"/>
      <c r="T107" s="120"/>
      <c r="U107" s="121" t="str">
        <f t="shared" si="6"/>
        <v/>
      </c>
      <c r="V107" s="118"/>
      <c r="W107" s="119"/>
      <c r="X107" s="119"/>
      <c r="Y107" s="50"/>
      <c r="Z107" s="120"/>
      <c r="AA107" s="120"/>
      <c r="AB107" s="121" t="str">
        <f t="shared" si="7"/>
        <v/>
      </c>
    </row>
    <row r="108" spans="1:28" x14ac:dyDescent="0.25">
      <c r="A108" s="118"/>
      <c r="B108" s="119"/>
      <c r="C108" s="119"/>
      <c r="D108" s="50"/>
      <c r="E108" s="120"/>
      <c r="F108" s="120"/>
      <c r="G108" s="121" t="str">
        <f t="shared" si="4"/>
        <v/>
      </c>
      <c r="H108" s="118"/>
      <c r="I108" s="119"/>
      <c r="J108" s="119"/>
      <c r="K108" s="50"/>
      <c r="L108" s="120"/>
      <c r="M108" s="120"/>
      <c r="N108" s="121" t="str">
        <f t="shared" si="5"/>
        <v/>
      </c>
      <c r="O108" s="118"/>
      <c r="P108" s="119"/>
      <c r="Q108" s="119"/>
      <c r="R108" s="50"/>
      <c r="S108" s="120"/>
      <c r="T108" s="120"/>
      <c r="U108" s="121" t="str">
        <f t="shared" si="6"/>
        <v/>
      </c>
      <c r="V108" s="118"/>
      <c r="W108" s="119"/>
      <c r="X108" s="119"/>
      <c r="Y108" s="50"/>
      <c r="Z108" s="120"/>
      <c r="AA108" s="120"/>
      <c r="AB108" s="121" t="str">
        <f t="shared" si="7"/>
        <v/>
      </c>
    </row>
    <row r="109" spans="1:28" x14ac:dyDescent="0.25">
      <c r="A109" s="118"/>
      <c r="B109" s="119"/>
      <c r="C109" s="119"/>
      <c r="D109" s="50"/>
      <c r="E109" s="120"/>
      <c r="F109" s="120"/>
      <c r="G109" s="121" t="str">
        <f t="shared" si="4"/>
        <v/>
      </c>
      <c r="H109" s="118"/>
      <c r="I109" s="119"/>
      <c r="J109" s="119"/>
      <c r="K109" s="50"/>
      <c r="L109" s="120"/>
      <c r="M109" s="120"/>
      <c r="N109" s="121" t="str">
        <f t="shared" si="5"/>
        <v/>
      </c>
      <c r="O109" s="118"/>
      <c r="P109" s="119"/>
      <c r="Q109" s="119"/>
      <c r="R109" s="50"/>
      <c r="S109" s="120"/>
      <c r="T109" s="120"/>
      <c r="U109" s="121" t="str">
        <f t="shared" si="6"/>
        <v/>
      </c>
      <c r="V109" s="118"/>
      <c r="W109" s="119"/>
      <c r="X109" s="119"/>
      <c r="Y109" s="50"/>
      <c r="Z109" s="120"/>
      <c r="AA109" s="120"/>
      <c r="AB109" s="121" t="str">
        <f t="shared" si="7"/>
        <v/>
      </c>
    </row>
    <row r="110" spans="1:28" x14ac:dyDescent="0.25">
      <c r="A110" s="118"/>
      <c r="B110" s="119"/>
      <c r="C110" s="119"/>
      <c r="D110" s="50"/>
      <c r="E110" s="120"/>
      <c r="F110" s="120"/>
      <c r="G110" s="121" t="str">
        <f t="shared" si="4"/>
        <v/>
      </c>
      <c r="H110" s="118"/>
      <c r="I110" s="119"/>
      <c r="J110" s="119"/>
      <c r="K110" s="50"/>
      <c r="L110" s="120"/>
      <c r="M110" s="120"/>
      <c r="N110" s="121" t="str">
        <f t="shared" si="5"/>
        <v/>
      </c>
      <c r="O110" s="118"/>
      <c r="P110" s="119"/>
      <c r="Q110" s="119"/>
      <c r="R110" s="50"/>
      <c r="S110" s="120"/>
      <c r="T110" s="120"/>
      <c r="U110" s="121" t="str">
        <f t="shared" si="6"/>
        <v/>
      </c>
      <c r="V110" s="118"/>
      <c r="W110" s="119"/>
      <c r="X110" s="119"/>
      <c r="Y110" s="50"/>
      <c r="Z110" s="120"/>
      <c r="AA110" s="120"/>
      <c r="AB110" s="121" t="str">
        <f t="shared" si="7"/>
        <v/>
      </c>
    </row>
    <row r="111" spans="1:28" x14ac:dyDescent="0.25">
      <c r="A111" s="118"/>
      <c r="B111" s="119"/>
      <c r="C111" s="119"/>
      <c r="D111" s="50"/>
      <c r="E111" s="120"/>
      <c r="F111" s="120"/>
      <c r="G111" s="121" t="str">
        <f t="shared" si="4"/>
        <v/>
      </c>
      <c r="H111" s="118"/>
      <c r="I111" s="119"/>
      <c r="J111" s="119"/>
      <c r="K111" s="50"/>
      <c r="L111" s="120"/>
      <c r="M111" s="120"/>
      <c r="N111" s="121" t="str">
        <f t="shared" si="5"/>
        <v/>
      </c>
      <c r="O111" s="118"/>
      <c r="P111" s="119"/>
      <c r="Q111" s="119"/>
      <c r="R111" s="50"/>
      <c r="S111" s="120"/>
      <c r="T111" s="120"/>
      <c r="U111" s="121" t="str">
        <f t="shared" si="6"/>
        <v/>
      </c>
      <c r="V111" s="118"/>
      <c r="W111" s="119"/>
      <c r="X111" s="119"/>
      <c r="Y111" s="50"/>
      <c r="Z111" s="120"/>
      <c r="AA111" s="120"/>
      <c r="AB111" s="121" t="str">
        <f t="shared" si="7"/>
        <v/>
      </c>
    </row>
    <row r="112" spans="1:28" x14ac:dyDescent="0.25">
      <c r="A112" s="118"/>
      <c r="B112" s="119"/>
      <c r="C112" s="119"/>
      <c r="D112" s="50"/>
      <c r="E112" s="120"/>
      <c r="F112" s="120"/>
      <c r="G112" s="121" t="str">
        <f t="shared" si="4"/>
        <v/>
      </c>
      <c r="H112" s="118"/>
      <c r="I112" s="119"/>
      <c r="J112" s="119"/>
      <c r="K112" s="50"/>
      <c r="L112" s="120"/>
      <c r="M112" s="120"/>
      <c r="N112" s="121" t="str">
        <f t="shared" si="5"/>
        <v/>
      </c>
      <c r="O112" s="118"/>
      <c r="P112" s="119"/>
      <c r="Q112" s="119"/>
      <c r="R112" s="50"/>
      <c r="S112" s="120"/>
      <c r="T112" s="120"/>
      <c r="U112" s="121" t="str">
        <f t="shared" si="6"/>
        <v/>
      </c>
      <c r="V112" s="118"/>
      <c r="W112" s="119"/>
      <c r="X112" s="119"/>
      <c r="Y112" s="50"/>
      <c r="Z112" s="120"/>
      <c r="AA112" s="120"/>
      <c r="AB112" s="121" t="str">
        <f t="shared" si="7"/>
        <v/>
      </c>
    </row>
    <row r="113" spans="1:28" x14ac:dyDescent="0.25">
      <c r="A113" s="118"/>
      <c r="B113" s="119"/>
      <c r="C113" s="119"/>
      <c r="D113" s="50"/>
      <c r="E113" s="120"/>
      <c r="F113" s="120"/>
      <c r="G113" s="121" t="str">
        <f t="shared" si="4"/>
        <v/>
      </c>
      <c r="H113" s="118"/>
      <c r="I113" s="119"/>
      <c r="J113" s="119"/>
      <c r="K113" s="50"/>
      <c r="L113" s="120"/>
      <c r="M113" s="120"/>
      <c r="N113" s="121" t="str">
        <f t="shared" si="5"/>
        <v/>
      </c>
      <c r="O113" s="118"/>
      <c r="P113" s="119"/>
      <c r="Q113" s="119"/>
      <c r="R113" s="50"/>
      <c r="S113" s="120"/>
      <c r="T113" s="120"/>
      <c r="U113" s="121" t="str">
        <f t="shared" si="6"/>
        <v/>
      </c>
      <c r="V113" s="118"/>
      <c r="W113" s="119"/>
      <c r="X113" s="119"/>
      <c r="Y113" s="50"/>
      <c r="Z113" s="120"/>
      <c r="AA113" s="120"/>
      <c r="AB113" s="121" t="str">
        <f t="shared" si="7"/>
        <v/>
      </c>
    </row>
    <row r="114" spans="1:28" ht="12" customHeight="1" thickBot="1" x14ac:dyDescent="0.3">
      <c r="A114" s="129"/>
      <c r="B114" s="84"/>
      <c r="C114" s="84"/>
      <c r="D114" s="84"/>
      <c r="E114" s="84"/>
      <c r="F114" s="84"/>
      <c r="G114" s="123" t="str">
        <f t="shared" si="4"/>
        <v/>
      </c>
      <c r="H114" s="129"/>
      <c r="I114" s="84"/>
      <c r="J114" s="84"/>
      <c r="K114" s="84"/>
      <c r="L114" s="84"/>
      <c r="M114" s="84"/>
      <c r="N114" s="123" t="str">
        <f t="shared" si="5"/>
        <v/>
      </c>
      <c r="O114" s="129"/>
      <c r="P114" s="84"/>
      <c r="Q114" s="84"/>
      <c r="R114" s="84"/>
      <c r="S114" s="84"/>
      <c r="T114" s="84"/>
      <c r="U114" s="123" t="str">
        <f t="shared" si="6"/>
        <v/>
      </c>
      <c r="V114" s="129"/>
      <c r="W114" s="84"/>
      <c r="X114" s="84"/>
      <c r="Y114" s="84"/>
      <c r="Z114" s="84"/>
      <c r="AA114" s="84"/>
      <c r="AB114" s="123" t="str">
        <f t="shared" si="7"/>
        <v/>
      </c>
    </row>
    <row r="115" spans="1:28" s="23" customFormat="1" ht="13.2" thickTop="1" thickBot="1" x14ac:dyDescent="0.3">
      <c r="A115" s="171"/>
      <c r="B115" s="172"/>
      <c r="C115" s="172"/>
      <c r="D115" s="172"/>
      <c r="E115" s="173" t="s">
        <v>38</v>
      </c>
      <c r="F115" s="174">
        <f>SUM(F13:F114)</f>
        <v>0</v>
      </c>
      <c r="G115" s="175" t="str">
        <f>G114</f>
        <v/>
      </c>
      <c r="H115" s="171"/>
      <c r="I115" s="172"/>
      <c r="J115" s="172"/>
      <c r="K115" s="172"/>
      <c r="L115" s="173" t="s">
        <v>39</v>
      </c>
      <c r="M115" s="174">
        <f>SUM(M13:M114)</f>
        <v>0</v>
      </c>
      <c r="N115" s="175" t="str">
        <f>N114</f>
        <v/>
      </c>
      <c r="O115" s="171"/>
      <c r="P115" s="172"/>
      <c r="Q115" s="172"/>
      <c r="R115" s="172"/>
      <c r="S115" s="173" t="s">
        <v>40</v>
      </c>
      <c r="T115" s="174">
        <f>SUM(T13:T114)</f>
        <v>0</v>
      </c>
      <c r="U115" s="175" t="str">
        <f>U114</f>
        <v/>
      </c>
      <c r="V115" s="171"/>
      <c r="W115" s="172"/>
      <c r="X115" s="172"/>
      <c r="Y115" s="172"/>
      <c r="Z115" s="173" t="s">
        <v>41</v>
      </c>
      <c r="AA115" s="174">
        <f>SUM(AA13:AA114)</f>
        <v>0</v>
      </c>
      <c r="AB115" s="175" t="str">
        <f>AB114</f>
        <v/>
      </c>
    </row>
    <row r="116" spans="1:28" x14ac:dyDescent="0.25">
      <c r="A116" s="187"/>
      <c r="B116" s="177"/>
      <c r="C116" s="177"/>
      <c r="D116" s="188"/>
      <c r="E116" s="189"/>
      <c r="F116" s="189"/>
      <c r="G116" s="190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</row>
  </sheetData>
  <sheetProtection algorithmName="SHA-512" hashValue="glUr7vx3YXKgkWegDjLzAWAAYTv/mfulnIOvZdz/T7gZud6uhuSzO/kunwgvFc1YG338SWMT7dYm2I+J6HqKgQ==" saltValue="SwyATW+meyIBcFEabPAx1w==" spinCount="100000" sheet="1" objects="1" scenarios="1" selectLockedCells="1"/>
  <mergeCells count="28">
    <mergeCell ref="A1:B1"/>
    <mergeCell ref="H1:I1"/>
    <mergeCell ref="O1:P1"/>
    <mergeCell ref="V1:W1"/>
    <mergeCell ref="AA1:AB1"/>
    <mergeCell ref="M1:N1"/>
    <mergeCell ref="AA2:AB2"/>
    <mergeCell ref="AA4:AB4"/>
    <mergeCell ref="T1:U1"/>
    <mergeCell ref="T2:U2"/>
    <mergeCell ref="W6:X6"/>
    <mergeCell ref="T4:U4"/>
    <mergeCell ref="W8:X8"/>
    <mergeCell ref="W10:X10"/>
    <mergeCell ref="P6:Q6"/>
    <mergeCell ref="P8:Q8"/>
    <mergeCell ref="P10:Q10"/>
    <mergeCell ref="I6:J6"/>
    <mergeCell ref="I8:J8"/>
    <mergeCell ref="I10:J10"/>
    <mergeCell ref="B6:C6"/>
    <mergeCell ref="B8:C8"/>
    <mergeCell ref="B10:C10"/>
    <mergeCell ref="M2:N2"/>
    <mergeCell ref="M4:N4"/>
    <mergeCell ref="F1:G1"/>
    <mergeCell ref="F2:G2"/>
    <mergeCell ref="F4:G4"/>
  </mergeCells>
  <conditionalFormatting sqref="G116 G6">
    <cfRule type="cellIs" dxfId="95" priority="4" operator="lessThan">
      <formula>0</formula>
    </cfRule>
  </conditionalFormatting>
  <conditionalFormatting sqref="N6">
    <cfRule type="cellIs" dxfId="94" priority="3" operator="lessThan">
      <formula>0</formula>
    </cfRule>
  </conditionalFormatting>
  <conditionalFormatting sqref="U6">
    <cfRule type="cellIs" dxfId="93" priority="2" operator="lessThan">
      <formula>0</formula>
    </cfRule>
  </conditionalFormatting>
  <conditionalFormatting sqref="AB6">
    <cfRule type="cellIs" dxfId="92" priority="1" operator="lessThan">
      <formula>0</formula>
    </cfRule>
  </conditionalFormatting>
  <printOptions horizontalCentered="1"/>
  <pageMargins left="0.7" right="0.7" top="0.75" bottom="0.75" header="0.3" footer="0.3"/>
  <pageSetup scale="93" fitToWidth="0" fitToHeight="0" orientation="portrait" r:id="rId1"/>
  <rowBreaks count="1" manualBreakCount="1">
    <brk id="54" max="2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0.59999389629810485"/>
  </sheetPr>
  <dimension ref="A1:AB116"/>
  <sheetViews>
    <sheetView showRuler="0" showWhiteSpace="0" zoomScaleNormal="100" workbookViewId="0">
      <selection activeCell="E19" sqref="E19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Summary'!$B$25</f>
        <v>Blue Cross Blue Shield</v>
      </c>
      <c r="G2" s="391"/>
      <c r="H2" s="114"/>
      <c r="I2" s="44"/>
      <c r="J2" s="44"/>
      <c r="K2" s="44"/>
      <c r="L2" s="68" t="s">
        <v>11</v>
      </c>
      <c r="M2" s="323" t="str">
        <f>F2</f>
        <v>Blue Cross Blue Shield</v>
      </c>
      <c r="N2" s="391"/>
      <c r="O2" s="114"/>
      <c r="P2" s="44"/>
      <c r="Q2" s="44"/>
      <c r="R2" s="44"/>
      <c r="S2" s="68" t="s">
        <v>11</v>
      </c>
      <c r="T2" s="323" t="str">
        <f>F2</f>
        <v>Blue Cross Blue Shield</v>
      </c>
      <c r="U2" s="391"/>
      <c r="V2" s="114"/>
      <c r="W2" s="44"/>
      <c r="X2" s="44"/>
      <c r="Y2" s="44"/>
      <c r="Z2" s="68" t="s">
        <v>11</v>
      </c>
      <c r="AA2" s="323" t="str">
        <f>F2</f>
        <v>Blue Cross Blue Shield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Summary'!$A$25</f>
        <v>5700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5700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5700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5700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Summary'!D25:F25)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Summary'!M25:O25)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Summary'!V25:X25)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Summary'!AE25:AG25)</f>
        <v>0</v>
      </c>
      <c r="Z6" s="31"/>
      <c r="AA6" s="31"/>
      <c r="AB6" s="116"/>
    </row>
    <row r="7" spans="1:28" ht="13.5" customHeight="1" x14ac:dyDescent="0.25">
      <c r="A7" s="114"/>
      <c r="B7" s="159"/>
      <c r="C7" s="160"/>
      <c r="D7" s="158"/>
      <c r="E7" s="72"/>
      <c r="F7" s="72"/>
      <c r="G7" s="117"/>
      <c r="H7" s="114"/>
      <c r="I7" s="159"/>
      <c r="J7" s="160"/>
      <c r="K7" s="158"/>
      <c r="L7" s="72"/>
      <c r="M7" s="72"/>
      <c r="N7" s="117"/>
      <c r="O7" s="114"/>
      <c r="P7" s="159"/>
      <c r="Q7" s="160"/>
      <c r="R7" s="158"/>
      <c r="S7" s="72"/>
      <c r="T7" s="72"/>
      <c r="U7" s="117"/>
      <c r="V7" s="114"/>
      <c r="W7" s="159"/>
      <c r="X7" s="160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$F$115</f>
        <v>0</v>
      </c>
      <c r="E8" s="72"/>
      <c r="F8" s="72"/>
      <c r="G8" s="117"/>
      <c r="H8" s="114"/>
      <c r="I8" s="379" t="s">
        <v>156</v>
      </c>
      <c r="J8" s="380"/>
      <c r="K8" s="158">
        <f>$M$115</f>
        <v>0</v>
      </c>
      <c r="L8" s="72"/>
      <c r="M8" s="72"/>
      <c r="N8" s="117"/>
      <c r="O8" s="114"/>
      <c r="P8" s="379" t="s">
        <v>158</v>
      </c>
      <c r="Q8" s="380"/>
      <c r="R8" s="158">
        <f>$T$115</f>
        <v>0</v>
      </c>
      <c r="S8" s="72"/>
      <c r="T8" s="72"/>
      <c r="U8" s="117"/>
      <c r="V8" s="114"/>
      <c r="W8" s="379" t="s">
        <v>160</v>
      </c>
      <c r="X8" s="380"/>
      <c r="Y8" s="158">
        <f>$AA$115</f>
        <v>0</v>
      </c>
      <c r="Z8" s="72"/>
      <c r="AA8" s="72"/>
      <c r="AB8" s="117"/>
    </row>
    <row r="9" spans="1:28" ht="13.5" customHeight="1" x14ac:dyDescent="0.25">
      <c r="A9" s="114"/>
      <c r="B9" s="159"/>
      <c r="C9" s="160"/>
      <c r="D9" s="158"/>
      <c r="E9" s="72"/>
      <c r="F9" s="72"/>
      <c r="G9" s="117"/>
      <c r="H9" s="114"/>
      <c r="I9" s="159"/>
      <c r="J9" s="160"/>
      <c r="K9" s="158"/>
      <c r="L9" s="72"/>
      <c r="M9" s="72"/>
      <c r="N9" s="117"/>
      <c r="O9" s="114"/>
      <c r="P9" s="159"/>
      <c r="Q9" s="160"/>
      <c r="R9" s="158"/>
      <c r="S9" s="72"/>
      <c r="T9" s="72"/>
      <c r="U9" s="117"/>
      <c r="V9" s="114"/>
      <c r="W9" s="159"/>
      <c r="X9" s="160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78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78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78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78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x14ac:dyDescent="0.25">
      <c r="A53" s="118"/>
      <c r="B53" s="119"/>
      <c r="C53" s="119"/>
      <c r="D53" s="50"/>
      <c r="E53" s="120"/>
      <c r="F53" s="120"/>
      <c r="G53" s="121" t="str">
        <f t="shared" si="0"/>
        <v/>
      </c>
      <c r="H53" s="118"/>
      <c r="I53" s="119"/>
      <c r="J53" s="119"/>
      <c r="K53" s="50"/>
      <c r="L53" s="120"/>
      <c r="M53" s="120"/>
      <c r="N53" s="121" t="str">
        <f t="shared" si="1"/>
        <v/>
      </c>
      <c r="O53" s="118"/>
      <c r="P53" s="119"/>
      <c r="Q53" s="119"/>
      <c r="R53" s="50"/>
      <c r="S53" s="120"/>
      <c r="T53" s="120"/>
      <c r="U53" s="121" t="str">
        <f t="shared" si="2"/>
        <v/>
      </c>
      <c r="V53" s="118"/>
      <c r="W53" s="119"/>
      <c r="X53" s="119"/>
      <c r="Y53" s="50"/>
      <c r="Z53" s="120"/>
      <c r="AA53" s="120"/>
      <c r="AB53" s="121" t="str">
        <f t="shared" si="3"/>
        <v/>
      </c>
    </row>
    <row r="54" spans="1:28" x14ac:dyDescent="0.25">
      <c r="A54" s="118"/>
      <c r="B54" s="119"/>
      <c r="C54" s="119"/>
      <c r="D54" s="50"/>
      <c r="E54" s="120"/>
      <c r="F54" s="120"/>
      <c r="G54" s="121" t="str">
        <f t="shared" si="0"/>
        <v/>
      </c>
      <c r="H54" s="118"/>
      <c r="I54" s="119"/>
      <c r="J54" s="119"/>
      <c r="K54" s="50"/>
      <c r="L54" s="120"/>
      <c r="M54" s="120"/>
      <c r="N54" s="121" t="str">
        <f t="shared" si="1"/>
        <v/>
      </c>
      <c r="O54" s="118"/>
      <c r="P54" s="119"/>
      <c r="Q54" s="119"/>
      <c r="R54" s="50"/>
      <c r="S54" s="120"/>
      <c r="T54" s="120"/>
      <c r="U54" s="121" t="str">
        <f t="shared" si="2"/>
        <v/>
      </c>
      <c r="V54" s="118"/>
      <c r="W54" s="119"/>
      <c r="X54" s="119"/>
      <c r="Y54" s="50"/>
      <c r="Z54" s="120"/>
      <c r="AA54" s="120"/>
      <c r="AB54" s="121" t="str">
        <f t="shared" si="3"/>
        <v/>
      </c>
    </row>
    <row r="55" spans="1:28" x14ac:dyDescent="0.25">
      <c r="A55" s="118"/>
      <c r="B55" s="119"/>
      <c r="C55" s="119"/>
      <c r="D55" s="50"/>
      <c r="E55" s="120"/>
      <c r="F55" s="120"/>
      <c r="G55" s="121" t="str">
        <f t="shared" si="0"/>
        <v/>
      </c>
      <c r="H55" s="118"/>
      <c r="I55" s="119"/>
      <c r="J55" s="119"/>
      <c r="K55" s="50"/>
      <c r="L55" s="120"/>
      <c r="M55" s="120"/>
      <c r="N55" s="121" t="str">
        <f t="shared" si="1"/>
        <v/>
      </c>
      <c r="O55" s="118"/>
      <c r="P55" s="119"/>
      <c r="Q55" s="119"/>
      <c r="R55" s="50"/>
      <c r="S55" s="120"/>
      <c r="T55" s="120"/>
      <c r="U55" s="121" t="str">
        <f t="shared" si="2"/>
        <v/>
      </c>
      <c r="V55" s="118"/>
      <c r="W55" s="119"/>
      <c r="X55" s="119"/>
      <c r="Y55" s="50"/>
      <c r="Z55" s="120"/>
      <c r="AA55" s="120"/>
      <c r="AB55" s="121" t="str">
        <f t="shared" si="3"/>
        <v/>
      </c>
    </row>
    <row r="56" spans="1:28" x14ac:dyDescent="0.25">
      <c r="A56" s="118"/>
      <c r="B56" s="119"/>
      <c r="C56" s="119"/>
      <c r="D56" s="50"/>
      <c r="E56" s="120"/>
      <c r="F56" s="120"/>
      <c r="G56" s="121" t="str">
        <f t="shared" si="0"/>
        <v/>
      </c>
      <c r="H56" s="118"/>
      <c r="I56" s="119"/>
      <c r="J56" s="119"/>
      <c r="K56" s="50"/>
      <c r="L56" s="120"/>
      <c r="M56" s="120"/>
      <c r="N56" s="121" t="str">
        <f t="shared" si="1"/>
        <v/>
      </c>
      <c r="O56" s="118"/>
      <c r="P56" s="119"/>
      <c r="Q56" s="119"/>
      <c r="R56" s="50"/>
      <c r="S56" s="120"/>
      <c r="T56" s="120"/>
      <c r="U56" s="121" t="str">
        <f t="shared" si="2"/>
        <v/>
      </c>
      <c r="V56" s="118"/>
      <c r="W56" s="119"/>
      <c r="X56" s="119"/>
      <c r="Y56" s="50"/>
      <c r="Z56" s="120"/>
      <c r="AA56" s="120"/>
      <c r="AB56" s="121" t="str">
        <f t="shared" si="3"/>
        <v/>
      </c>
    </row>
    <row r="57" spans="1:28" x14ac:dyDescent="0.25">
      <c r="A57" s="118"/>
      <c r="B57" s="119"/>
      <c r="C57" s="119"/>
      <c r="D57" s="50"/>
      <c r="E57" s="120"/>
      <c r="F57" s="120"/>
      <c r="G57" s="121" t="str">
        <f t="shared" si="0"/>
        <v/>
      </c>
      <c r="H57" s="118"/>
      <c r="I57" s="119"/>
      <c r="J57" s="119"/>
      <c r="K57" s="50"/>
      <c r="L57" s="120"/>
      <c r="M57" s="120"/>
      <c r="N57" s="121" t="str">
        <f t="shared" si="1"/>
        <v/>
      </c>
      <c r="O57" s="118"/>
      <c r="P57" s="119"/>
      <c r="Q57" s="119"/>
      <c r="R57" s="50"/>
      <c r="S57" s="120"/>
      <c r="T57" s="120"/>
      <c r="U57" s="121" t="str">
        <f t="shared" si="2"/>
        <v/>
      </c>
      <c r="V57" s="118"/>
      <c r="W57" s="119"/>
      <c r="X57" s="119"/>
      <c r="Y57" s="50"/>
      <c r="Z57" s="120"/>
      <c r="AA57" s="120"/>
      <c r="AB57" s="121" t="str">
        <f t="shared" si="3"/>
        <v/>
      </c>
    </row>
    <row r="58" spans="1:28" x14ac:dyDescent="0.25">
      <c r="A58" s="118"/>
      <c r="B58" s="119"/>
      <c r="C58" s="119"/>
      <c r="D58" s="50"/>
      <c r="E58" s="120"/>
      <c r="F58" s="120"/>
      <c r="G58" s="121" t="str">
        <f t="shared" si="0"/>
        <v/>
      </c>
      <c r="H58" s="118"/>
      <c r="I58" s="119"/>
      <c r="J58" s="119"/>
      <c r="K58" s="50"/>
      <c r="L58" s="120"/>
      <c r="M58" s="120"/>
      <c r="N58" s="121" t="str">
        <f t="shared" si="1"/>
        <v/>
      </c>
      <c r="O58" s="118"/>
      <c r="P58" s="119"/>
      <c r="Q58" s="119"/>
      <c r="R58" s="50"/>
      <c r="S58" s="120"/>
      <c r="T58" s="120"/>
      <c r="U58" s="121" t="str">
        <f t="shared" si="2"/>
        <v/>
      </c>
      <c r="V58" s="118"/>
      <c r="W58" s="119"/>
      <c r="X58" s="119"/>
      <c r="Y58" s="50"/>
      <c r="Z58" s="120"/>
      <c r="AA58" s="120"/>
      <c r="AB58" s="121" t="str">
        <f t="shared" si="3"/>
        <v/>
      </c>
    </row>
    <row r="59" spans="1:28" x14ac:dyDescent="0.25">
      <c r="A59" s="118"/>
      <c r="B59" s="119"/>
      <c r="C59" s="119"/>
      <c r="D59" s="50"/>
      <c r="E59" s="120"/>
      <c r="F59" s="120"/>
      <c r="G59" s="121" t="str">
        <f t="shared" si="0"/>
        <v/>
      </c>
      <c r="H59" s="118"/>
      <c r="I59" s="119"/>
      <c r="J59" s="119"/>
      <c r="K59" s="50"/>
      <c r="L59" s="120"/>
      <c r="M59" s="120"/>
      <c r="N59" s="121" t="str">
        <f t="shared" si="1"/>
        <v/>
      </c>
      <c r="O59" s="118"/>
      <c r="P59" s="119"/>
      <c r="Q59" s="119"/>
      <c r="R59" s="50"/>
      <c r="S59" s="120"/>
      <c r="T59" s="120"/>
      <c r="U59" s="121" t="str">
        <f t="shared" si="2"/>
        <v/>
      </c>
      <c r="V59" s="118"/>
      <c r="W59" s="119"/>
      <c r="X59" s="119"/>
      <c r="Y59" s="50"/>
      <c r="Z59" s="120"/>
      <c r="AA59" s="120"/>
      <c r="AB59" s="121" t="str">
        <f t="shared" si="3"/>
        <v/>
      </c>
    </row>
    <row r="60" spans="1:28" x14ac:dyDescent="0.25">
      <c r="A60" s="118"/>
      <c r="B60" s="119"/>
      <c r="C60" s="119"/>
      <c r="D60" s="50"/>
      <c r="E60" s="120"/>
      <c r="F60" s="120"/>
      <c r="G60" s="121" t="str">
        <f t="shared" si="0"/>
        <v/>
      </c>
      <c r="H60" s="118"/>
      <c r="I60" s="119"/>
      <c r="J60" s="119"/>
      <c r="K60" s="50"/>
      <c r="L60" s="120"/>
      <c r="M60" s="120"/>
      <c r="N60" s="121" t="str">
        <f t="shared" si="1"/>
        <v/>
      </c>
      <c r="O60" s="118"/>
      <c r="P60" s="119"/>
      <c r="Q60" s="119"/>
      <c r="R60" s="50"/>
      <c r="S60" s="120"/>
      <c r="T60" s="120"/>
      <c r="U60" s="121" t="str">
        <f t="shared" si="2"/>
        <v/>
      </c>
      <c r="V60" s="118"/>
      <c r="W60" s="119"/>
      <c r="X60" s="119"/>
      <c r="Y60" s="50"/>
      <c r="Z60" s="120"/>
      <c r="AA60" s="120"/>
      <c r="AB60" s="121" t="str">
        <f t="shared" si="3"/>
        <v/>
      </c>
    </row>
    <row r="61" spans="1:28" x14ac:dyDescent="0.25">
      <c r="A61" s="118"/>
      <c r="B61" s="119"/>
      <c r="C61" s="119"/>
      <c r="D61" s="50"/>
      <c r="E61" s="120"/>
      <c r="F61" s="120"/>
      <c r="G61" s="121" t="str">
        <f t="shared" si="0"/>
        <v/>
      </c>
      <c r="H61" s="118"/>
      <c r="I61" s="119"/>
      <c r="J61" s="119"/>
      <c r="K61" s="50"/>
      <c r="L61" s="120"/>
      <c r="M61" s="120"/>
      <c r="N61" s="121" t="str">
        <f t="shared" si="1"/>
        <v/>
      </c>
      <c r="O61" s="118"/>
      <c r="P61" s="119"/>
      <c r="Q61" s="119"/>
      <c r="R61" s="50"/>
      <c r="S61" s="120"/>
      <c r="T61" s="120"/>
      <c r="U61" s="121" t="str">
        <f t="shared" si="2"/>
        <v/>
      </c>
      <c r="V61" s="118"/>
      <c r="W61" s="119"/>
      <c r="X61" s="119"/>
      <c r="Y61" s="50"/>
      <c r="Z61" s="120"/>
      <c r="AA61" s="120"/>
      <c r="AB61" s="121" t="str">
        <f t="shared" si="3"/>
        <v/>
      </c>
    </row>
    <row r="62" spans="1:28" x14ac:dyDescent="0.25">
      <c r="A62" s="118"/>
      <c r="B62" s="119"/>
      <c r="C62" s="119"/>
      <c r="D62" s="50"/>
      <c r="E62" s="120"/>
      <c r="F62" s="120"/>
      <c r="G62" s="121" t="str">
        <f t="shared" si="0"/>
        <v/>
      </c>
      <c r="H62" s="118"/>
      <c r="I62" s="119"/>
      <c r="J62" s="119"/>
      <c r="K62" s="50"/>
      <c r="L62" s="120"/>
      <c r="M62" s="120"/>
      <c r="N62" s="121" t="str">
        <f t="shared" si="1"/>
        <v/>
      </c>
      <c r="O62" s="118"/>
      <c r="P62" s="119"/>
      <c r="Q62" s="119"/>
      <c r="R62" s="50"/>
      <c r="S62" s="120"/>
      <c r="T62" s="120"/>
      <c r="U62" s="121" t="str">
        <f t="shared" si="2"/>
        <v/>
      </c>
      <c r="V62" s="118"/>
      <c r="W62" s="119"/>
      <c r="X62" s="119"/>
      <c r="Y62" s="50"/>
      <c r="Z62" s="120"/>
      <c r="AA62" s="120"/>
      <c r="AB62" s="121" t="str">
        <f t="shared" si="3"/>
        <v/>
      </c>
    </row>
    <row r="63" spans="1:28" x14ac:dyDescent="0.25">
      <c r="A63" s="118"/>
      <c r="B63" s="119"/>
      <c r="C63" s="119"/>
      <c r="D63" s="50"/>
      <c r="E63" s="120"/>
      <c r="F63" s="120"/>
      <c r="G63" s="121" t="str">
        <f t="shared" si="0"/>
        <v/>
      </c>
      <c r="H63" s="118"/>
      <c r="I63" s="119"/>
      <c r="J63" s="119"/>
      <c r="K63" s="50"/>
      <c r="L63" s="120"/>
      <c r="M63" s="120"/>
      <c r="N63" s="121" t="str">
        <f t="shared" si="1"/>
        <v/>
      </c>
      <c r="O63" s="118"/>
      <c r="P63" s="119"/>
      <c r="Q63" s="119"/>
      <c r="R63" s="50"/>
      <c r="S63" s="120"/>
      <c r="T63" s="120"/>
      <c r="U63" s="121" t="str">
        <f t="shared" si="2"/>
        <v/>
      </c>
      <c r="V63" s="118"/>
      <c r="W63" s="119"/>
      <c r="X63" s="119"/>
      <c r="Y63" s="50"/>
      <c r="Z63" s="120"/>
      <c r="AA63" s="120"/>
      <c r="AB63" s="121" t="str">
        <f t="shared" si="3"/>
        <v/>
      </c>
    </row>
    <row r="64" spans="1:28" x14ac:dyDescent="0.25">
      <c r="A64" s="118"/>
      <c r="B64" s="119"/>
      <c r="C64" s="119"/>
      <c r="D64" s="50"/>
      <c r="E64" s="120"/>
      <c r="F64" s="120"/>
      <c r="G64" s="121" t="str">
        <f t="shared" si="0"/>
        <v/>
      </c>
      <c r="H64" s="118"/>
      <c r="I64" s="119"/>
      <c r="J64" s="119"/>
      <c r="K64" s="50"/>
      <c r="L64" s="120"/>
      <c r="M64" s="120"/>
      <c r="N64" s="121" t="str">
        <f t="shared" si="1"/>
        <v/>
      </c>
      <c r="O64" s="118"/>
      <c r="P64" s="119"/>
      <c r="Q64" s="119"/>
      <c r="R64" s="50"/>
      <c r="S64" s="120"/>
      <c r="T64" s="120"/>
      <c r="U64" s="121" t="str">
        <f t="shared" si="2"/>
        <v/>
      </c>
      <c r="V64" s="118"/>
      <c r="W64" s="119"/>
      <c r="X64" s="119"/>
      <c r="Y64" s="50"/>
      <c r="Z64" s="120"/>
      <c r="AA64" s="120"/>
      <c r="AB64" s="121" t="str">
        <f t="shared" si="3"/>
        <v/>
      </c>
    </row>
    <row r="65" spans="1:28" x14ac:dyDescent="0.25">
      <c r="A65" s="118"/>
      <c r="B65" s="119"/>
      <c r="C65" s="119"/>
      <c r="D65" s="50"/>
      <c r="E65" s="120"/>
      <c r="F65" s="120"/>
      <c r="G65" s="121" t="str">
        <f t="shared" si="0"/>
        <v/>
      </c>
      <c r="H65" s="118"/>
      <c r="I65" s="119"/>
      <c r="J65" s="119"/>
      <c r="K65" s="50"/>
      <c r="L65" s="120"/>
      <c r="M65" s="120"/>
      <c r="N65" s="121" t="str">
        <f t="shared" si="1"/>
        <v/>
      </c>
      <c r="O65" s="118"/>
      <c r="P65" s="119"/>
      <c r="Q65" s="119"/>
      <c r="R65" s="50"/>
      <c r="S65" s="120"/>
      <c r="T65" s="120"/>
      <c r="U65" s="121" t="str">
        <f t="shared" si="2"/>
        <v/>
      </c>
      <c r="V65" s="118"/>
      <c r="W65" s="119"/>
      <c r="X65" s="119"/>
      <c r="Y65" s="50"/>
      <c r="Z65" s="120"/>
      <c r="AA65" s="120"/>
      <c r="AB65" s="121" t="str">
        <f t="shared" si="3"/>
        <v/>
      </c>
    </row>
    <row r="66" spans="1:28" x14ac:dyDescent="0.25">
      <c r="A66" s="118"/>
      <c r="B66" s="119"/>
      <c r="C66" s="119"/>
      <c r="D66" s="50"/>
      <c r="E66" s="120"/>
      <c r="F66" s="120"/>
      <c r="G66" s="121" t="str">
        <f t="shared" si="0"/>
        <v/>
      </c>
      <c r="H66" s="118"/>
      <c r="I66" s="119"/>
      <c r="J66" s="119"/>
      <c r="K66" s="50"/>
      <c r="L66" s="120"/>
      <c r="M66" s="120"/>
      <c r="N66" s="121" t="str">
        <f t="shared" si="1"/>
        <v/>
      </c>
      <c r="O66" s="118"/>
      <c r="P66" s="119"/>
      <c r="Q66" s="119"/>
      <c r="R66" s="50"/>
      <c r="S66" s="120"/>
      <c r="T66" s="120"/>
      <c r="U66" s="121" t="str">
        <f t="shared" si="2"/>
        <v/>
      </c>
      <c r="V66" s="118"/>
      <c r="W66" s="119"/>
      <c r="X66" s="119"/>
      <c r="Y66" s="50"/>
      <c r="Z66" s="120"/>
      <c r="AA66" s="120"/>
      <c r="AB66" s="121" t="str">
        <f t="shared" si="3"/>
        <v/>
      </c>
    </row>
    <row r="67" spans="1:28" x14ac:dyDescent="0.25">
      <c r="A67" s="118"/>
      <c r="B67" s="119"/>
      <c r="C67" s="119"/>
      <c r="D67" s="50"/>
      <c r="E67" s="120"/>
      <c r="F67" s="120"/>
      <c r="G67" s="121" t="str">
        <f t="shared" si="0"/>
        <v/>
      </c>
      <c r="H67" s="118"/>
      <c r="I67" s="119"/>
      <c r="J67" s="119"/>
      <c r="K67" s="50"/>
      <c r="L67" s="120"/>
      <c r="M67" s="120"/>
      <c r="N67" s="121" t="str">
        <f t="shared" si="1"/>
        <v/>
      </c>
      <c r="O67" s="118"/>
      <c r="P67" s="119"/>
      <c r="Q67" s="119"/>
      <c r="R67" s="50"/>
      <c r="S67" s="120"/>
      <c r="T67" s="120"/>
      <c r="U67" s="121" t="str">
        <f t="shared" si="2"/>
        <v/>
      </c>
      <c r="V67" s="118"/>
      <c r="W67" s="119"/>
      <c r="X67" s="119"/>
      <c r="Y67" s="50"/>
      <c r="Z67" s="120"/>
      <c r="AA67" s="120"/>
      <c r="AB67" s="121" t="str">
        <f t="shared" si="3"/>
        <v/>
      </c>
    </row>
    <row r="68" spans="1:28" x14ac:dyDescent="0.25">
      <c r="A68" s="118"/>
      <c r="B68" s="119"/>
      <c r="C68" s="119"/>
      <c r="D68" s="50"/>
      <c r="E68" s="120"/>
      <c r="F68" s="120"/>
      <c r="G68" s="121" t="str">
        <f t="shared" si="0"/>
        <v/>
      </c>
      <c r="H68" s="118"/>
      <c r="I68" s="119"/>
      <c r="J68" s="119"/>
      <c r="K68" s="50"/>
      <c r="L68" s="120"/>
      <c r="M68" s="120"/>
      <c r="N68" s="121" t="str">
        <f t="shared" si="1"/>
        <v/>
      </c>
      <c r="O68" s="118"/>
      <c r="P68" s="119"/>
      <c r="Q68" s="119"/>
      <c r="R68" s="50"/>
      <c r="S68" s="120"/>
      <c r="T68" s="120"/>
      <c r="U68" s="121" t="str">
        <f t="shared" si="2"/>
        <v/>
      </c>
      <c r="V68" s="118"/>
      <c r="W68" s="119"/>
      <c r="X68" s="119"/>
      <c r="Y68" s="50"/>
      <c r="Z68" s="120"/>
      <c r="AA68" s="120"/>
      <c r="AB68" s="121" t="str">
        <f t="shared" si="3"/>
        <v/>
      </c>
    </row>
    <row r="69" spans="1:28" x14ac:dyDescent="0.25">
      <c r="A69" s="118"/>
      <c r="B69" s="119"/>
      <c r="C69" s="119"/>
      <c r="D69" s="50"/>
      <c r="E69" s="120"/>
      <c r="F69" s="120"/>
      <c r="G69" s="121" t="str">
        <f t="shared" si="0"/>
        <v/>
      </c>
      <c r="H69" s="118"/>
      <c r="I69" s="119"/>
      <c r="J69" s="119"/>
      <c r="K69" s="50"/>
      <c r="L69" s="120"/>
      <c r="M69" s="120"/>
      <c r="N69" s="121" t="str">
        <f t="shared" si="1"/>
        <v/>
      </c>
      <c r="O69" s="118"/>
      <c r="P69" s="119"/>
      <c r="Q69" s="119"/>
      <c r="R69" s="50"/>
      <c r="S69" s="120"/>
      <c r="T69" s="120"/>
      <c r="U69" s="121" t="str">
        <f t="shared" si="2"/>
        <v/>
      </c>
      <c r="V69" s="118"/>
      <c r="W69" s="119"/>
      <c r="X69" s="119"/>
      <c r="Y69" s="50"/>
      <c r="Z69" s="120"/>
      <c r="AA69" s="120"/>
      <c r="AB69" s="121" t="str">
        <f t="shared" si="3"/>
        <v/>
      </c>
    </row>
    <row r="70" spans="1:28" x14ac:dyDescent="0.25">
      <c r="A70" s="118"/>
      <c r="B70" s="119"/>
      <c r="C70" s="119"/>
      <c r="D70" s="50"/>
      <c r="E70" s="120"/>
      <c r="F70" s="120"/>
      <c r="G70" s="121" t="str">
        <f t="shared" si="0"/>
        <v/>
      </c>
      <c r="H70" s="118"/>
      <c r="I70" s="119"/>
      <c r="J70" s="119"/>
      <c r="K70" s="50"/>
      <c r="L70" s="120"/>
      <c r="M70" s="120"/>
      <c r="N70" s="121" t="str">
        <f t="shared" si="1"/>
        <v/>
      </c>
      <c r="O70" s="118"/>
      <c r="P70" s="119"/>
      <c r="Q70" s="119"/>
      <c r="R70" s="50"/>
      <c r="S70" s="120"/>
      <c r="T70" s="120"/>
      <c r="U70" s="121" t="str">
        <f t="shared" si="2"/>
        <v/>
      </c>
      <c r="V70" s="118"/>
      <c r="W70" s="119"/>
      <c r="X70" s="119"/>
      <c r="Y70" s="50"/>
      <c r="Z70" s="120"/>
      <c r="AA70" s="120"/>
      <c r="AB70" s="121" t="str">
        <f t="shared" si="3"/>
        <v/>
      </c>
    </row>
    <row r="71" spans="1:28" x14ac:dyDescent="0.25">
      <c r="A71" s="118"/>
      <c r="B71" s="119"/>
      <c r="C71" s="119"/>
      <c r="D71" s="50"/>
      <c r="E71" s="120"/>
      <c r="F71" s="120"/>
      <c r="G71" s="121" t="str">
        <f t="shared" si="0"/>
        <v/>
      </c>
      <c r="H71" s="118"/>
      <c r="I71" s="119"/>
      <c r="J71" s="119"/>
      <c r="K71" s="50"/>
      <c r="L71" s="120"/>
      <c r="M71" s="120"/>
      <c r="N71" s="121" t="str">
        <f t="shared" si="1"/>
        <v/>
      </c>
      <c r="O71" s="118"/>
      <c r="P71" s="119"/>
      <c r="Q71" s="119"/>
      <c r="R71" s="50"/>
      <c r="S71" s="120"/>
      <c r="T71" s="120"/>
      <c r="U71" s="121" t="str">
        <f t="shared" si="2"/>
        <v/>
      </c>
      <c r="V71" s="118"/>
      <c r="W71" s="119"/>
      <c r="X71" s="119"/>
      <c r="Y71" s="50"/>
      <c r="Z71" s="120"/>
      <c r="AA71" s="120"/>
      <c r="AB71" s="121" t="str">
        <f t="shared" si="3"/>
        <v/>
      </c>
    </row>
    <row r="72" spans="1:28" x14ac:dyDescent="0.25">
      <c r="A72" s="118"/>
      <c r="B72" s="119"/>
      <c r="C72" s="119"/>
      <c r="D72" s="50"/>
      <c r="E72" s="120"/>
      <c r="F72" s="120"/>
      <c r="G72" s="121" t="str">
        <f t="shared" si="0"/>
        <v/>
      </c>
      <c r="H72" s="118"/>
      <c r="I72" s="119"/>
      <c r="J72" s="119"/>
      <c r="K72" s="50"/>
      <c r="L72" s="120"/>
      <c r="M72" s="120"/>
      <c r="N72" s="121" t="str">
        <f t="shared" si="1"/>
        <v/>
      </c>
      <c r="O72" s="118"/>
      <c r="P72" s="119"/>
      <c r="Q72" s="119"/>
      <c r="R72" s="50"/>
      <c r="S72" s="120"/>
      <c r="T72" s="120"/>
      <c r="U72" s="121" t="str">
        <f t="shared" si="2"/>
        <v/>
      </c>
      <c r="V72" s="118"/>
      <c r="W72" s="119"/>
      <c r="X72" s="119"/>
      <c r="Y72" s="50"/>
      <c r="Z72" s="120"/>
      <c r="AA72" s="120"/>
      <c r="AB72" s="121" t="str">
        <f t="shared" si="3"/>
        <v/>
      </c>
    </row>
    <row r="73" spans="1:28" x14ac:dyDescent="0.25">
      <c r="A73" s="118"/>
      <c r="B73" s="119"/>
      <c r="C73" s="119"/>
      <c r="D73" s="50"/>
      <c r="E73" s="120"/>
      <c r="F73" s="120"/>
      <c r="G73" s="121" t="str">
        <f t="shared" si="0"/>
        <v/>
      </c>
      <c r="H73" s="118"/>
      <c r="I73" s="119"/>
      <c r="J73" s="119"/>
      <c r="K73" s="50"/>
      <c r="L73" s="120"/>
      <c r="M73" s="120"/>
      <c r="N73" s="121" t="str">
        <f t="shared" si="1"/>
        <v/>
      </c>
      <c r="O73" s="118"/>
      <c r="P73" s="119"/>
      <c r="Q73" s="119"/>
      <c r="R73" s="50"/>
      <c r="S73" s="120"/>
      <c r="T73" s="120"/>
      <c r="U73" s="121" t="str">
        <f t="shared" si="2"/>
        <v/>
      </c>
      <c r="V73" s="118"/>
      <c r="W73" s="119"/>
      <c r="X73" s="119"/>
      <c r="Y73" s="50"/>
      <c r="Z73" s="120"/>
      <c r="AA73" s="120"/>
      <c r="AB73" s="121" t="str">
        <f t="shared" si="3"/>
        <v/>
      </c>
    </row>
    <row r="74" spans="1:28" x14ac:dyDescent="0.25">
      <c r="A74" s="118"/>
      <c r="B74" s="119"/>
      <c r="C74" s="119"/>
      <c r="D74" s="50"/>
      <c r="E74" s="120"/>
      <c r="F74" s="120"/>
      <c r="G74" s="121" t="str">
        <f t="shared" si="0"/>
        <v/>
      </c>
      <c r="H74" s="118"/>
      <c r="I74" s="119"/>
      <c r="J74" s="119"/>
      <c r="K74" s="50"/>
      <c r="L74" s="120"/>
      <c r="M74" s="120"/>
      <c r="N74" s="121" t="str">
        <f t="shared" si="1"/>
        <v/>
      </c>
      <c r="O74" s="118"/>
      <c r="P74" s="119"/>
      <c r="Q74" s="119"/>
      <c r="R74" s="50"/>
      <c r="S74" s="120"/>
      <c r="T74" s="120"/>
      <c r="U74" s="121" t="str">
        <f t="shared" si="2"/>
        <v/>
      </c>
      <c r="V74" s="118"/>
      <c r="W74" s="119"/>
      <c r="X74" s="119"/>
      <c r="Y74" s="50"/>
      <c r="Z74" s="120"/>
      <c r="AA74" s="120"/>
      <c r="AB74" s="121" t="str">
        <f t="shared" si="3"/>
        <v/>
      </c>
    </row>
    <row r="75" spans="1:28" x14ac:dyDescent="0.25">
      <c r="A75" s="118"/>
      <c r="B75" s="119"/>
      <c r="C75" s="119"/>
      <c r="D75" s="50"/>
      <c r="E75" s="120"/>
      <c r="F75" s="120"/>
      <c r="G75" s="121" t="str">
        <f t="shared" si="0"/>
        <v/>
      </c>
      <c r="H75" s="118"/>
      <c r="I75" s="119"/>
      <c r="J75" s="119"/>
      <c r="K75" s="50"/>
      <c r="L75" s="120"/>
      <c r="M75" s="120"/>
      <c r="N75" s="121" t="str">
        <f t="shared" si="1"/>
        <v/>
      </c>
      <c r="O75" s="118"/>
      <c r="P75" s="119"/>
      <c r="Q75" s="119"/>
      <c r="R75" s="50"/>
      <c r="S75" s="120"/>
      <c r="T75" s="120"/>
      <c r="U75" s="121" t="str">
        <f t="shared" si="2"/>
        <v/>
      </c>
      <c r="V75" s="118"/>
      <c r="W75" s="119"/>
      <c r="X75" s="119"/>
      <c r="Y75" s="50"/>
      <c r="Z75" s="120"/>
      <c r="AA75" s="120"/>
      <c r="AB75" s="121" t="str">
        <f t="shared" si="3"/>
        <v/>
      </c>
    </row>
    <row r="76" spans="1:28" x14ac:dyDescent="0.25">
      <c r="A76" s="118"/>
      <c r="B76" s="119"/>
      <c r="C76" s="119"/>
      <c r="D76" s="50"/>
      <c r="E76" s="120"/>
      <c r="F76" s="120"/>
      <c r="G76" s="121" t="str">
        <f t="shared" si="0"/>
        <v/>
      </c>
      <c r="H76" s="118"/>
      <c r="I76" s="119"/>
      <c r="J76" s="119"/>
      <c r="K76" s="50"/>
      <c r="L76" s="120"/>
      <c r="M76" s="120"/>
      <c r="N76" s="121" t="str">
        <f t="shared" si="1"/>
        <v/>
      </c>
      <c r="O76" s="118"/>
      <c r="P76" s="119"/>
      <c r="Q76" s="119"/>
      <c r="R76" s="50"/>
      <c r="S76" s="120"/>
      <c r="T76" s="120"/>
      <c r="U76" s="121" t="str">
        <f t="shared" si="2"/>
        <v/>
      </c>
      <c r="V76" s="118"/>
      <c r="W76" s="119"/>
      <c r="X76" s="119"/>
      <c r="Y76" s="50"/>
      <c r="Z76" s="120"/>
      <c r="AA76" s="120"/>
      <c r="AB76" s="121" t="str">
        <f t="shared" si="3"/>
        <v/>
      </c>
    </row>
    <row r="77" spans="1:28" x14ac:dyDescent="0.25">
      <c r="A77" s="118"/>
      <c r="B77" s="119"/>
      <c r="C77" s="119"/>
      <c r="D77" s="50"/>
      <c r="E77" s="120"/>
      <c r="F77" s="120"/>
      <c r="G77" s="121" t="str">
        <f t="shared" si="0"/>
        <v/>
      </c>
      <c r="H77" s="118"/>
      <c r="I77" s="119"/>
      <c r="J77" s="119"/>
      <c r="K77" s="50"/>
      <c r="L77" s="120"/>
      <c r="M77" s="120"/>
      <c r="N77" s="121" t="str">
        <f t="shared" si="1"/>
        <v/>
      </c>
      <c r="O77" s="118"/>
      <c r="P77" s="119"/>
      <c r="Q77" s="119"/>
      <c r="R77" s="50"/>
      <c r="S77" s="120"/>
      <c r="T77" s="120"/>
      <c r="U77" s="121" t="str">
        <f t="shared" si="2"/>
        <v/>
      </c>
      <c r="V77" s="118"/>
      <c r="W77" s="119"/>
      <c r="X77" s="119"/>
      <c r="Y77" s="50"/>
      <c r="Z77" s="120"/>
      <c r="AA77" s="120"/>
      <c r="AB77" s="121" t="str">
        <f t="shared" si="3"/>
        <v/>
      </c>
    </row>
    <row r="78" spans="1:28" x14ac:dyDescent="0.25">
      <c r="A78" s="118"/>
      <c r="B78" s="119"/>
      <c r="C78" s="119"/>
      <c r="D78" s="50"/>
      <c r="E78" s="120"/>
      <c r="F78" s="120"/>
      <c r="G78" s="121" t="str">
        <f t="shared" si="0"/>
        <v/>
      </c>
      <c r="H78" s="118"/>
      <c r="I78" s="119"/>
      <c r="J78" s="119"/>
      <c r="K78" s="50"/>
      <c r="L78" s="120"/>
      <c r="M78" s="120"/>
      <c r="N78" s="121" t="str">
        <f t="shared" si="1"/>
        <v/>
      </c>
      <c r="O78" s="118"/>
      <c r="P78" s="119"/>
      <c r="Q78" s="119"/>
      <c r="R78" s="50"/>
      <c r="S78" s="120"/>
      <c r="T78" s="120"/>
      <c r="U78" s="121" t="str">
        <f t="shared" si="2"/>
        <v/>
      </c>
      <c r="V78" s="118"/>
      <c r="W78" s="119"/>
      <c r="X78" s="119"/>
      <c r="Y78" s="50"/>
      <c r="Z78" s="120"/>
      <c r="AA78" s="120"/>
      <c r="AB78" s="121" t="str">
        <f t="shared" si="3"/>
        <v/>
      </c>
    </row>
    <row r="79" spans="1:28" x14ac:dyDescent="0.25">
      <c r="A79" s="118"/>
      <c r="B79" s="119"/>
      <c r="C79" s="119"/>
      <c r="D79" s="50"/>
      <c r="E79" s="120"/>
      <c r="F79" s="120"/>
      <c r="G79" s="121" t="str">
        <f t="shared" ref="G79:G114" si="4">IF(ISBLANK(F79),"",G78-F79)</f>
        <v/>
      </c>
      <c r="H79" s="118"/>
      <c r="I79" s="119"/>
      <c r="J79" s="119"/>
      <c r="K79" s="50"/>
      <c r="L79" s="120"/>
      <c r="M79" s="120"/>
      <c r="N79" s="121" t="str">
        <f t="shared" ref="N79:N114" si="5">IF(ISBLANK(M79),"",N78-M79)</f>
        <v/>
      </c>
      <c r="O79" s="118"/>
      <c r="P79" s="119"/>
      <c r="Q79" s="119"/>
      <c r="R79" s="50"/>
      <c r="S79" s="120"/>
      <c r="T79" s="120"/>
      <c r="U79" s="121" t="str">
        <f t="shared" ref="U79:U114" si="6">IF(ISBLANK(T79),"",U78-T79)</f>
        <v/>
      </c>
      <c r="V79" s="118"/>
      <c r="W79" s="119"/>
      <c r="X79" s="119"/>
      <c r="Y79" s="50"/>
      <c r="Z79" s="120"/>
      <c r="AA79" s="120"/>
      <c r="AB79" s="121" t="str">
        <f t="shared" ref="AB79:AB114" si="7">IF(ISBLANK(AA79),"",AB78-AA79)</f>
        <v/>
      </c>
    </row>
    <row r="80" spans="1:28" x14ac:dyDescent="0.25">
      <c r="A80" s="118"/>
      <c r="B80" s="119"/>
      <c r="C80" s="119"/>
      <c r="D80" s="50"/>
      <c r="E80" s="120"/>
      <c r="F80" s="120"/>
      <c r="G80" s="121" t="str">
        <f t="shared" si="4"/>
        <v/>
      </c>
      <c r="H80" s="118"/>
      <c r="I80" s="119"/>
      <c r="J80" s="119"/>
      <c r="K80" s="50"/>
      <c r="L80" s="120"/>
      <c r="M80" s="120"/>
      <c r="N80" s="121" t="str">
        <f t="shared" si="5"/>
        <v/>
      </c>
      <c r="O80" s="118"/>
      <c r="P80" s="119"/>
      <c r="Q80" s="119"/>
      <c r="R80" s="50"/>
      <c r="S80" s="120"/>
      <c r="T80" s="120"/>
      <c r="U80" s="121" t="str">
        <f t="shared" si="6"/>
        <v/>
      </c>
      <c r="V80" s="118"/>
      <c r="W80" s="119"/>
      <c r="X80" s="119"/>
      <c r="Y80" s="50"/>
      <c r="Z80" s="120"/>
      <c r="AA80" s="120"/>
      <c r="AB80" s="121" t="str">
        <f t="shared" si="7"/>
        <v/>
      </c>
    </row>
    <row r="81" spans="1:28" x14ac:dyDescent="0.25">
      <c r="A81" s="118"/>
      <c r="B81" s="119"/>
      <c r="C81" s="119"/>
      <c r="D81" s="50"/>
      <c r="E81" s="120"/>
      <c r="F81" s="120"/>
      <c r="G81" s="121" t="str">
        <f t="shared" si="4"/>
        <v/>
      </c>
      <c r="H81" s="118"/>
      <c r="I81" s="119"/>
      <c r="J81" s="119"/>
      <c r="K81" s="50"/>
      <c r="L81" s="120"/>
      <c r="M81" s="120"/>
      <c r="N81" s="121" t="str">
        <f t="shared" si="5"/>
        <v/>
      </c>
      <c r="O81" s="118"/>
      <c r="P81" s="119"/>
      <c r="Q81" s="119"/>
      <c r="R81" s="50"/>
      <c r="S81" s="120"/>
      <c r="T81" s="120"/>
      <c r="U81" s="121" t="str">
        <f t="shared" si="6"/>
        <v/>
      </c>
      <c r="V81" s="118"/>
      <c r="W81" s="119"/>
      <c r="X81" s="119"/>
      <c r="Y81" s="50"/>
      <c r="Z81" s="120"/>
      <c r="AA81" s="120"/>
      <c r="AB81" s="121" t="str">
        <f t="shared" si="7"/>
        <v/>
      </c>
    </row>
    <row r="82" spans="1:28" x14ac:dyDescent="0.25">
      <c r="A82" s="118"/>
      <c r="B82" s="119"/>
      <c r="C82" s="119"/>
      <c r="D82" s="50"/>
      <c r="E82" s="120"/>
      <c r="F82" s="120"/>
      <c r="G82" s="121" t="str">
        <f t="shared" si="4"/>
        <v/>
      </c>
      <c r="H82" s="118"/>
      <c r="I82" s="119"/>
      <c r="J82" s="119"/>
      <c r="K82" s="50"/>
      <c r="L82" s="120"/>
      <c r="M82" s="120"/>
      <c r="N82" s="121" t="str">
        <f t="shared" si="5"/>
        <v/>
      </c>
      <c r="O82" s="118"/>
      <c r="P82" s="119"/>
      <c r="Q82" s="119"/>
      <c r="R82" s="50"/>
      <c r="S82" s="120"/>
      <c r="T82" s="120"/>
      <c r="U82" s="121" t="str">
        <f t="shared" si="6"/>
        <v/>
      </c>
      <c r="V82" s="118"/>
      <c r="W82" s="119"/>
      <c r="X82" s="119"/>
      <c r="Y82" s="50"/>
      <c r="Z82" s="120"/>
      <c r="AA82" s="120"/>
      <c r="AB82" s="121" t="str">
        <f t="shared" si="7"/>
        <v/>
      </c>
    </row>
    <row r="83" spans="1:28" x14ac:dyDescent="0.25">
      <c r="A83" s="118"/>
      <c r="B83" s="119"/>
      <c r="C83" s="119"/>
      <c r="D83" s="50"/>
      <c r="E83" s="120"/>
      <c r="F83" s="120"/>
      <c r="G83" s="121" t="str">
        <f t="shared" si="4"/>
        <v/>
      </c>
      <c r="H83" s="118"/>
      <c r="I83" s="119"/>
      <c r="J83" s="119"/>
      <c r="K83" s="50"/>
      <c r="L83" s="120"/>
      <c r="M83" s="120"/>
      <c r="N83" s="121" t="str">
        <f t="shared" si="5"/>
        <v/>
      </c>
      <c r="O83" s="118"/>
      <c r="P83" s="119"/>
      <c r="Q83" s="119"/>
      <c r="R83" s="50"/>
      <c r="S83" s="120"/>
      <c r="T83" s="120"/>
      <c r="U83" s="121" t="str">
        <f t="shared" si="6"/>
        <v/>
      </c>
      <c r="V83" s="118"/>
      <c r="W83" s="119"/>
      <c r="X83" s="119"/>
      <c r="Y83" s="50"/>
      <c r="Z83" s="120"/>
      <c r="AA83" s="120"/>
      <c r="AB83" s="121" t="str">
        <f t="shared" si="7"/>
        <v/>
      </c>
    </row>
    <row r="84" spans="1:28" x14ac:dyDescent="0.25">
      <c r="A84" s="118"/>
      <c r="B84" s="119"/>
      <c r="C84" s="119"/>
      <c r="D84" s="50"/>
      <c r="E84" s="120"/>
      <c r="F84" s="120"/>
      <c r="G84" s="121" t="str">
        <f t="shared" si="4"/>
        <v/>
      </c>
      <c r="H84" s="118"/>
      <c r="I84" s="119"/>
      <c r="J84" s="119"/>
      <c r="K84" s="50"/>
      <c r="L84" s="120"/>
      <c r="M84" s="120"/>
      <c r="N84" s="121" t="str">
        <f t="shared" si="5"/>
        <v/>
      </c>
      <c r="O84" s="118"/>
      <c r="P84" s="119"/>
      <c r="Q84" s="119"/>
      <c r="R84" s="50"/>
      <c r="S84" s="120"/>
      <c r="T84" s="120"/>
      <c r="U84" s="121" t="str">
        <f t="shared" si="6"/>
        <v/>
      </c>
      <c r="V84" s="118"/>
      <c r="W84" s="119"/>
      <c r="X84" s="119"/>
      <c r="Y84" s="50"/>
      <c r="Z84" s="120"/>
      <c r="AA84" s="120"/>
      <c r="AB84" s="121" t="str">
        <f t="shared" si="7"/>
        <v/>
      </c>
    </row>
    <row r="85" spans="1:28" x14ac:dyDescent="0.25">
      <c r="A85" s="118"/>
      <c r="B85" s="119"/>
      <c r="C85" s="119"/>
      <c r="D85" s="50"/>
      <c r="E85" s="120"/>
      <c r="F85" s="120"/>
      <c r="G85" s="121" t="str">
        <f t="shared" si="4"/>
        <v/>
      </c>
      <c r="H85" s="118"/>
      <c r="I85" s="119"/>
      <c r="J85" s="119"/>
      <c r="K85" s="50"/>
      <c r="L85" s="120"/>
      <c r="M85" s="120"/>
      <c r="N85" s="121" t="str">
        <f t="shared" si="5"/>
        <v/>
      </c>
      <c r="O85" s="118"/>
      <c r="P85" s="119"/>
      <c r="Q85" s="119"/>
      <c r="R85" s="50"/>
      <c r="S85" s="120"/>
      <c r="T85" s="120"/>
      <c r="U85" s="121" t="str">
        <f t="shared" si="6"/>
        <v/>
      </c>
      <c r="V85" s="118"/>
      <c r="W85" s="119"/>
      <c r="X85" s="119"/>
      <c r="Y85" s="50"/>
      <c r="Z85" s="120"/>
      <c r="AA85" s="120"/>
      <c r="AB85" s="121" t="str">
        <f t="shared" si="7"/>
        <v/>
      </c>
    </row>
    <row r="86" spans="1:28" x14ac:dyDescent="0.25">
      <c r="A86" s="118"/>
      <c r="B86" s="119"/>
      <c r="C86" s="119"/>
      <c r="D86" s="50"/>
      <c r="E86" s="120"/>
      <c r="F86" s="120"/>
      <c r="G86" s="121" t="str">
        <f t="shared" si="4"/>
        <v/>
      </c>
      <c r="H86" s="118"/>
      <c r="I86" s="119"/>
      <c r="J86" s="119"/>
      <c r="K86" s="50"/>
      <c r="L86" s="120"/>
      <c r="M86" s="120"/>
      <c r="N86" s="121" t="str">
        <f t="shared" si="5"/>
        <v/>
      </c>
      <c r="O86" s="118"/>
      <c r="P86" s="119"/>
      <c r="Q86" s="119"/>
      <c r="R86" s="50"/>
      <c r="S86" s="120"/>
      <c r="T86" s="120"/>
      <c r="U86" s="121" t="str">
        <f t="shared" si="6"/>
        <v/>
      </c>
      <c r="V86" s="118"/>
      <c r="W86" s="119"/>
      <c r="X86" s="119"/>
      <c r="Y86" s="50"/>
      <c r="Z86" s="120"/>
      <c r="AA86" s="120"/>
      <c r="AB86" s="121" t="str">
        <f t="shared" si="7"/>
        <v/>
      </c>
    </row>
    <row r="87" spans="1:28" x14ac:dyDescent="0.25">
      <c r="A87" s="118"/>
      <c r="B87" s="119"/>
      <c r="C87" s="119"/>
      <c r="D87" s="50"/>
      <c r="E87" s="120"/>
      <c r="F87" s="120"/>
      <c r="G87" s="121" t="str">
        <f t="shared" si="4"/>
        <v/>
      </c>
      <c r="H87" s="118"/>
      <c r="I87" s="119"/>
      <c r="J87" s="119"/>
      <c r="K87" s="50"/>
      <c r="L87" s="120"/>
      <c r="M87" s="120"/>
      <c r="N87" s="121" t="str">
        <f t="shared" si="5"/>
        <v/>
      </c>
      <c r="O87" s="118"/>
      <c r="P87" s="119"/>
      <c r="Q87" s="119"/>
      <c r="R87" s="50"/>
      <c r="S87" s="120"/>
      <c r="T87" s="120"/>
      <c r="U87" s="121" t="str">
        <f t="shared" si="6"/>
        <v/>
      </c>
      <c r="V87" s="118"/>
      <c r="W87" s="119"/>
      <c r="X87" s="119"/>
      <c r="Y87" s="50"/>
      <c r="Z87" s="120"/>
      <c r="AA87" s="120"/>
      <c r="AB87" s="121" t="str">
        <f t="shared" si="7"/>
        <v/>
      </c>
    </row>
    <row r="88" spans="1:28" x14ac:dyDescent="0.25">
      <c r="A88" s="118"/>
      <c r="B88" s="119"/>
      <c r="C88" s="119"/>
      <c r="D88" s="50"/>
      <c r="E88" s="120"/>
      <c r="F88" s="120"/>
      <c r="G88" s="121" t="str">
        <f t="shared" si="4"/>
        <v/>
      </c>
      <c r="H88" s="118"/>
      <c r="I88" s="119"/>
      <c r="J88" s="119"/>
      <c r="K88" s="50"/>
      <c r="L88" s="120"/>
      <c r="M88" s="120"/>
      <c r="N88" s="121" t="str">
        <f t="shared" si="5"/>
        <v/>
      </c>
      <c r="O88" s="118"/>
      <c r="P88" s="119"/>
      <c r="Q88" s="119"/>
      <c r="R88" s="50"/>
      <c r="S88" s="120"/>
      <c r="T88" s="120"/>
      <c r="U88" s="121" t="str">
        <f t="shared" si="6"/>
        <v/>
      </c>
      <c r="V88" s="118"/>
      <c r="W88" s="119"/>
      <c r="X88" s="119"/>
      <c r="Y88" s="50"/>
      <c r="Z88" s="120"/>
      <c r="AA88" s="120"/>
      <c r="AB88" s="121" t="str">
        <f t="shared" si="7"/>
        <v/>
      </c>
    </row>
    <row r="89" spans="1:28" x14ac:dyDescent="0.25">
      <c r="A89" s="118"/>
      <c r="B89" s="119"/>
      <c r="C89" s="119"/>
      <c r="D89" s="50"/>
      <c r="E89" s="120"/>
      <c r="F89" s="120"/>
      <c r="G89" s="121" t="str">
        <f t="shared" si="4"/>
        <v/>
      </c>
      <c r="H89" s="118"/>
      <c r="I89" s="119"/>
      <c r="J89" s="119"/>
      <c r="K89" s="50"/>
      <c r="L89" s="120"/>
      <c r="M89" s="120"/>
      <c r="N89" s="121" t="str">
        <f t="shared" si="5"/>
        <v/>
      </c>
      <c r="O89" s="118"/>
      <c r="P89" s="119"/>
      <c r="Q89" s="119"/>
      <c r="R89" s="50"/>
      <c r="S89" s="120"/>
      <c r="T89" s="120"/>
      <c r="U89" s="121" t="str">
        <f t="shared" si="6"/>
        <v/>
      </c>
      <c r="V89" s="118"/>
      <c r="W89" s="119"/>
      <c r="X89" s="119"/>
      <c r="Y89" s="50"/>
      <c r="Z89" s="120"/>
      <c r="AA89" s="120"/>
      <c r="AB89" s="121" t="str">
        <f t="shared" si="7"/>
        <v/>
      </c>
    </row>
    <row r="90" spans="1:28" x14ac:dyDescent="0.25">
      <c r="A90" s="118"/>
      <c r="B90" s="119"/>
      <c r="C90" s="119"/>
      <c r="D90" s="50"/>
      <c r="E90" s="120"/>
      <c r="F90" s="120"/>
      <c r="G90" s="121" t="str">
        <f t="shared" si="4"/>
        <v/>
      </c>
      <c r="H90" s="118"/>
      <c r="I90" s="119"/>
      <c r="J90" s="119"/>
      <c r="K90" s="50"/>
      <c r="L90" s="120"/>
      <c r="M90" s="120"/>
      <c r="N90" s="121" t="str">
        <f t="shared" si="5"/>
        <v/>
      </c>
      <c r="O90" s="118"/>
      <c r="P90" s="119"/>
      <c r="Q90" s="119"/>
      <c r="R90" s="50"/>
      <c r="S90" s="120"/>
      <c r="T90" s="120"/>
      <c r="U90" s="121" t="str">
        <f t="shared" si="6"/>
        <v/>
      </c>
      <c r="V90" s="118"/>
      <c r="W90" s="119"/>
      <c r="X90" s="119"/>
      <c r="Y90" s="50"/>
      <c r="Z90" s="120"/>
      <c r="AA90" s="120"/>
      <c r="AB90" s="121" t="str">
        <f t="shared" si="7"/>
        <v/>
      </c>
    </row>
    <row r="91" spans="1:28" x14ac:dyDescent="0.25">
      <c r="A91" s="118"/>
      <c r="B91" s="119"/>
      <c r="C91" s="119"/>
      <c r="D91" s="50"/>
      <c r="E91" s="120"/>
      <c r="F91" s="120"/>
      <c r="G91" s="121" t="str">
        <f t="shared" si="4"/>
        <v/>
      </c>
      <c r="H91" s="118"/>
      <c r="I91" s="119"/>
      <c r="J91" s="119"/>
      <c r="K91" s="50"/>
      <c r="L91" s="120"/>
      <c r="M91" s="120"/>
      <c r="N91" s="121" t="str">
        <f t="shared" si="5"/>
        <v/>
      </c>
      <c r="O91" s="118"/>
      <c r="P91" s="119"/>
      <c r="Q91" s="119"/>
      <c r="R91" s="50"/>
      <c r="S91" s="120"/>
      <c r="T91" s="120"/>
      <c r="U91" s="121" t="str">
        <f t="shared" si="6"/>
        <v/>
      </c>
      <c r="V91" s="118"/>
      <c r="W91" s="119"/>
      <c r="X91" s="119"/>
      <c r="Y91" s="50"/>
      <c r="Z91" s="120"/>
      <c r="AA91" s="120"/>
      <c r="AB91" s="121" t="str">
        <f t="shared" si="7"/>
        <v/>
      </c>
    </row>
    <row r="92" spans="1:28" x14ac:dyDescent="0.25">
      <c r="A92" s="118"/>
      <c r="B92" s="119"/>
      <c r="C92" s="119"/>
      <c r="D92" s="50"/>
      <c r="E92" s="120"/>
      <c r="F92" s="120"/>
      <c r="G92" s="121" t="str">
        <f t="shared" si="4"/>
        <v/>
      </c>
      <c r="H92" s="118"/>
      <c r="I92" s="119"/>
      <c r="J92" s="119"/>
      <c r="K92" s="50"/>
      <c r="L92" s="120"/>
      <c r="M92" s="120"/>
      <c r="N92" s="121" t="str">
        <f t="shared" si="5"/>
        <v/>
      </c>
      <c r="O92" s="118"/>
      <c r="P92" s="119"/>
      <c r="Q92" s="119"/>
      <c r="R92" s="50"/>
      <c r="S92" s="120"/>
      <c r="T92" s="120"/>
      <c r="U92" s="121" t="str">
        <f t="shared" si="6"/>
        <v/>
      </c>
      <c r="V92" s="118"/>
      <c r="W92" s="119"/>
      <c r="X92" s="119"/>
      <c r="Y92" s="50"/>
      <c r="Z92" s="120"/>
      <c r="AA92" s="120"/>
      <c r="AB92" s="121" t="str">
        <f t="shared" si="7"/>
        <v/>
      </c>
    </row>
    <row r="93" spans="1:28" x14ac:dyDescent="0.25">
      <c r="A93" s="118"/>
      <c r="B93" s="119"/>
      <c r="C93" s="119"/>
      <c r="D93" s="50"/>
      <c r="E93" s="120"/>
      <c r="F93" s="120"/>
      <c r="G93" s="121" t="str">
        <f t="shared" si="4"/>
        <v/>
      </c>
      <c r="H93" s="118"/>
      <c r="I93" s="119"/>
      <c r="J93" s="119"/>
      <c r="K93" s="50"/>
      <c r="L93" s="120"/>
      <c r="M93" s="120"/>
      <c r="N93" s="121" t="str">
        <f t="shared" si="5"/>
        <v/>
      </c>
      <c r="O93" s="118"/>
      <c r="P93" s="119"/>
      <c r="Q93" s="119"/>
      <c r="R93" s="50"/>
      <c r="S93" s="120"/>
      <c r="T93" s="120"/>
      <c r="U93" s="121" t="str">
        <f t="shared" si="6"/>
        <v/>
      </c>
      <c r="V93" s="118"/>
      <c r="W93" s="119"/>
      <c r="X93" s="119"/>
      <c r="Y93" s="50"/>
      <c r="Z93" s="120"/>
      <c r="AA93" s="120"/>
      <c r="AB93" s="121" t="str">
        <f t="shared" si="7"/>
        <v/>
      </c>
    </row>
    <row r="94" spans="1:28" x14ac:dyDescent="0.25">
      <c r="A94" s="118"/>
      <c r="B94" s="119"/>
      <c r="C94" s="119"/>
      <c r="D94" s="50"/>
      <c r="E94" s="120"/>
      <c r="F94" s="120"/>
      <c r="G94" s="121" t="str">
        <f t="shared" si="4"/>
        <v/>
      </c>
      <c r="H94" s="118"/>
      <c r="I94" s="119"/>
      <c r="J94" s="119"/>
      <c r="K94" s="50"/>
      <c r="L94" s="120"/>
      <c r="M94" s="120"/>
      <c r="N94" s="121" t="str">
        <f t="shared" si="5"/>
        <v/>
      </c>
      <c r="O94" s="118"/>
      <c r="P94" s="119"/>
      <c r="Q94" s="119"/>
      <c r="R94" s="50"/>
      <c r="S94" s="120"/>
      <c r="T94" s="120"/>
      <c r="U94" s="121" t="str">
        <f t="shared" si="6"/>
        <v/>
      </c>
      <c r="V94" s="118"/>
      <c r="W94" s="119"/>
      <c r="X94" s="119"/>
      <c r="Y94" s="50"/>
      <c r="Z94" s="120"/>
      <c r="AA94" s="120"/>
      <c r="AB94" s="121" t="str">
        <f t="shared" si="7"/>
        <v/>
      </c>
    </row>
    <row r="95" spans="1:28" x14ac:dyDescent="0.25">
      <c r="A95" s="118"/>
      <c r="B95" s="119"/>
      <c r="C95" s="119"/>
      <c r="D95" s="50"/>
      <c r="E95" s="120"/>
      <c r="F95" s="120"/>
      <c r="G95" s="121" t="str">
        <f t="shared" si="4"/>
        <v/>
      </c>
      <c r="H95" s="118"/>
      <c r="I95" s="119"/>
      <c r="J95" s="119"/>
      <c r="K95" s="50"/>
      <c r="L95" s="120"/>
      <c r="M95" s="120"/>
      <c r="N95" s="121" t="str">
        <f t="shared" si="5"/>
        <v/>
      </c>
      <c r="O95" s="118"/>
      <c r="P95" s="119"/>
      <c r="Q95" s="119"/>
      <c r="R95" s="50"/>
      <c r="S95" s="120"/>
      <c r="T95" s="120"/>
      <c r="U95" s="121" t="str">
        <f t="shared" si="6"/>
        <v/>
      </c>
      <c r="V95" s="118"/>
      <c r="W95" s="119"/>
      <c r="X95" s="119"/>
      <c r="Y95" s="50"/>
      <c r="Z95" s="120"/>
      <c r="AA95" s="120"/>
      <c r="AB95" s="121" t="str">
        <f t="shared" si="7"/>
        <v/>
      </c>
    </row>
    <row r="96" spans="1:28" x14ac:dyDescent="0.25">
      <c r="A96" s="118"/>
      <c r="B96" s="119"/>
      <c r="C96" s="119"/>
      <c r="D96" s="50"/>
      <c r="E96" s="120"/>
      <c r="F96" s="120"/>
      <c r="G96" s="121" t="str">
        <f t="shared" si="4"/>
        <v/>
      </c>
      <c r="H96" s="118"/>
      <c r="I96" s="119"/>
      <c r="J96" s="119"/>
      <c r="K96" s="50"/>
      <c r="L96" s="120"/>
      <c r="M96" s="120"/>
      <c r="N96" s="121" t="str">
        <f t="shared" si="5"/>
        <v/>
      </c>
      <c r="O96" s="118"/>
      <c r="P96" s="119"/>
      <c r="Q96" s="119"/>
      <c r="R96" s="50"/>
      <c r="S96" s="120"/>
      <c r="T96" s="120"/>
      <c r="U96" s="121" t="str">
        <f t="shared" si="6"/>
        <v/>
      </c>
      <c r="V96" s="118"/>
      <c r="W96" s="119"/>
      <c r="X96" s="119"/>
      <c r="Y96" s="50"/>
      <c r="Z96" s="120"/>
      <c r="AA96" s="120"/>
      <c r="AB96" s="121" t="str">
        <f t="shared" si="7"/>
        <v/>
      </c>
    </row>
    <row r="97" spans="1:28" x14ac:dyDescent="0.25">
      <c r="A97" s="118"/>
      <c r="B97" s="119"/>
      <c r="C97" s="119"/>
      <c r="D97" s="50"/>
      <c r="E97" s="120"/>
      <c r="F97" s="120"/>
      <c r="G97" s="121" t="str">
        <f t="shared" si="4"/>
        <v/>
      </c>
      <c r="H97" s="118"/>
      <c r="I97" s="119"/>
      <c r="J97" s="119"/>
      <c r="K97" s="50"/>
      <c r="L97" s="120"/>
      <c r="M97" s="120"/>
      <c r="N97" s="121" t="str">
        <f t="shared" si="5"/>
        <v/>
      </c>
      <c r="O97" s="118"/>
      <c r="P97" s="119"/>
      <c r="Q97" s="119"/>
      <c r="R97" s="50"/>
      <c r="S97" s="120"/>
      <c r="T97" s="120"/>
      <c r="U97" s="121" t="str">
        <f t="shared" si="6"/>
        <v/>
      </c>
      <c r="V97" s="118"/>
      <c r="W97" s="119"/>
      <c r="X97" s="119"/>
      <c r="Y97" s="50"/>
      <c r="Z97" s="120"/>
      <c r="AA97" s="120"/>
      <c r="AB97" s="121" t="str">
        <f t="shared" si="7"/>
        <v/>
      </c>
    </row>
    <row r="98" spans="1:28" x14ac:dyDescent="0.25">
      <c r="A98" s="118"/>
      <c r="B98" s="119"/>
      <c r="C98" s="119"/>
      <c r="D98" s="50"/>
      <c r="E98" s="120"/>
      <c r="F98" s="120"/>
      <c r="G98" s="121" t="str">
        <f t="shared" si="4"/>
        <v/>
      </c>
      <c r="H98" s="118"/>
      <c r="I98" s="119"/>
      <c r="J98" s="119"/>
      <c r="K98" s="50"/>
      <c r="L98" s="120"/>
      <c r="M98" s="120"/>
      <c r="N98" s="121" t="str">
        <f t="shared" si="5"/>
        <v/>
      </c>
      <c r="O98" s="118"/>
      <c r="P98" s="119"/>
      <c r="Q98" s="119"/>
      <c r="R98" s="50"/>
      <c r="S98" s="120"/>
      <c r="T98" s="120"/>
      <c r="U98" s="121" t="str">
        <f t="shared" si="6"/>
        <v/>
      </c>
      <c r="V98" s="118"/>
      <c r="W98" s="119"/>
      <c r="X98" s="119"/>
      <c r="Y98" s="50"/>
      <c r="Z98" s="120"/>
      <c r="AA98" s="120"/>
      <c r="AB98" s="121" t="str">
        <f t="shared" si="7"/>
        <v/>
      </c>
    </row>
    <row r="99" spans="1:28" x14ac:dyDescent="0.25">
      <c r="A99" s="118"/>
      <c r="B99" s="119"/>
      <c r="C99" s="119"/>
      <c r="D99" s="50"/>
      <c r="E99" s="120"/>
      <c r="F99" s="120"/>
      <c r="G99" s="121" t="str">
        <f t="shared" si="4"/>
        <v/>
      </c>
      <c r="H99" s="118"/>
      <c r="I99" s="119"/>
      <c r="J99" s="119"/>
      <c r="K99" s="50"/>
      <c r="L99" s="120"/>
      <c r="M99" s="120"/>
      <c r="N99" s="121" t="str">
        <f t="shared" si="5"/>
        <v/>
      </c>
      <c r="O99" s="118"/>
      <c r="P99" s="119"/>
      <c r="Q99" s="119"/>
      <c r="R99" s="50"/>
      <c r="S99" s="120"/>
      <c r="T99" s="120"/>
      <c r="U99" s="121" t="str">
        <f t="shared" si="6"/>
        <v/>
      </c>
      <c r="V99" s="118"/>
      <c r="W99" s="119"/>
      <c r="X99" s="119"/>
      <c r="Y99" s="50"/>
      <c r="Z99" s="120"/>
      <c r="AA99" s="120"/>
      <c r="AB99" s="121" t="str">
        <f t="shared" si="7"/>
        <v/>
      </c>
    </row>
    <row r="100" spans="1:28" x14ac:dyDescent="0.25">
      <c r="A100" s="118"/>
      <c r="B100" s="119"/>
      <c r="C100" s="119"/>
      <c r="D100" s="50"/>
      <c r="E100" s="120"/>
      <c r="F100" s="120"/>
      <c r="G100" s="121" t="str">
        <f t="shared" si="4"/>
        <v/>
      </c>
      <c r="H100" s="118"/>
      <c r="I100" s="119"/>
      <c r="J100" s="119"/>
      <c r="K100" s="50"/>
      <c r="L100" s="120"/>
      <c r="M100" s="120"/>
      <c r="N100" s="121" t="str">
        <f t="shared" si="5"/>
        <v/>
      </c>
      <c r="O100" s="118"/>
      <c r="P100" s="119"/>
      <c r="Q100" s="119"/>
      <c r="R100" s="50"/>
      <c r="S100" s="120"/>
      <c r="T100" s="120"/>
      <c r="U100" s="121" t="str">
        <f t="shared" si="6"/>
        <v/>
      </c>
      <c r="V100" s="118"/>
      <c r="W100" s="119"/>
      <c r="X100" s="119"/>
      <c r="Y100" s="50"/>
      <c r="Z100" s="120"/>
      <c r="AA100" s="120"/>
      <c r="AB100" s="121" t="str">
        <f t="shared" si="7"/>
        <v/>
      </c>
    </row>
    <row r="101" spans="1:28" x14ac:dyDescent="0.25">
      <c r="A101" s="118"/>
      <c r="B101" s="119"/>
      <c r="C101" s="119"/>
      <c r="D101" s="50"/>
      <c r="E101" s="120"/>
      <c r="F101" s="120"/>
      <c r="G101" s="121" t="str">
        <f t="shared" si="4"/>
        <v/>
      </c>
      <c r="H101" s="118"/>
      <c r="I101" s="119"/>
      <c r="J101" s="119"/>
      <c r="K101" s="50"/>
      <c r="L101" s="120"/>
      <c r="M101" s="120"/>
      <c r="N101" s="121" t="str">
        <f t="shared" si="5"/>
        <v/>
      </c>
      <c r="O101" s="118"/>
      <c r="P101" s="119"/>
      <c r="Q101" s="119"/>
      <c r="R101" s="50"/>
      <c r="S101" s="120"/>
      <c r="T101" s="120"/>
      <c r="U101" s="121" t="str">
        <f t="shared" si="6"/>
        <v/>
      </c>
      <c r="V101" s="118"/>
      <c r="W101" s="119"/>
      <c r="X101" s="119"/>
      <c r="Y101" s="50"/>
      <c r="Z101" s="120"/>
      <c r="AA101" s="120"/>
      <c r="AB101" s="121" t="str">
        <f t="shared" si="7"/>
        <v/>
      </c>
    </row>
    <row r="102" spans="1:28" x14ac:dyDescent="0.25">
      <c r="A102" s="118"/>
      <c r="B102" s="119"/>
      <c r="C102" s="119"/>
      <c r="D102" s="50"/>
      <c r="E102" s="120"/>
      <c r="F102" s="120"/>
      <c r="G102" s="121" t="str">
        <f t="shared" si="4"/>
        <v/>
      </c>
      <c r="H102" s="118"/>
      <c r="I102" s="119"/>
      <c r="J102" s="119"/>
      <c r="K102" s="50"/>
      <c r="L102" s="120"/>
      <c r="M102" s="120"/>
      <c r="N102" s="121" t="str">
        <f t="shared" si="5"/>
        <v/>
      </c>
      <c r="O102" s="118"/>
      <c r="P102" s="119"/>
      <c r="Q102" s="119"/>
      <c r="R102" s="50"/>
      <c r="S102" s="120"/>
      <c r="T102" s="120"/>
      <c r="U102" s="121" t="str">
        <f t="shared" si="6"/>
        <v/>
      </c>
      <c r="V102" s="118"/>
      <c r="W102" s="119"/>
      <c r="X102" s="119"/>
      <c r="Y102" s="50"/>
      <c r="Z102" s="120"/>
      <c r="AA102" s="120"/>
      <c r="AB102" s="121" t="str">
        <f t="shared" si="7"/>
        <v/>
      </c>
    </row>
    <row r="103" spans="1:28" x14ac:dyDescent="0.25">
      <c r="A103" s="118"/>
      <c r="B103" s="119"/>
      <c r="C103" s="119"/>
      <c r="D103" s="50"/>
      <c r="E103" s="120"/>
      <c r="F103" s="120"/>
      <c r="G103" s="121" t="str">
        <f t="shared" si="4"/>
        <v/>
      </c>
      <c r="H103" s="118"/>
      <c r="I103" s="119"/>
      <c r="J103" s="119"/>
      <c r="K103" s="50"/>
      <c r="L103" s="120"/>
      <c r="M103" s="120"/>
      <c r="N103" s="121" t="str">
        <f t="shared" si="5"/>
        <v/>
      </c>
      <c r="O103" s="118"/>
      <c r="P103" s="119"/>
      <c r="Q103" s="119"/>
      <c r="R103" s="50"/>
      <c r="S103" s="120"/>
      <c r="T103" s="120"/>
      <c r="U103" s="121" t="str">
        <f t="shared" si="6"/>
        <v/>
      </c>
      <c r="V103" s="118"/>
      <c r="W103" s="119"/>
      <c r="X103" s="119"/>
      <c r="Y103" s="50"/>
      <c r="Z103" s="120"/>
      <c r="AA103" s="120"/>
      <c r="AB103" s="121" t="str">
        <f t="shared" si="7"/>
        <v/>
      </c>
    </row>
    <row r="104" spans="1:28" x14ac:dyDescent="0.25">
      <c r="A104" s="118"/>
      <c r="B104" s="119"/>
      <c r="C104" s="119"/>
      <c r="D104" s="50"/>
      <c r="E104" s="120"/>
      <c r="F104" s="120"/>
      <c r="G104" s="121" t="str">
        <f t="shared" si="4"/>
        <v/>
      </c>
      <c r="H104" s="118"/>
      <c r="I104" s="119"/>
      <c r="J104" s="119"/>
      <c r="K104" s="50"/>
      <c r="L104" s="120"/>
      <c r="M104" s="120"/>
      <c r="N104" s="121" t="str">
        <f t="shared" si="5"/>
        <v/>
      </c>
      <c r="O104" s="118"/>
      <c r="P104" s="119"/>
      <c r="Q104" s="119"/>
      <c r="R104" s="50"/>
      <c r="S104" s="120"/>
      <c r="T104" s="120"/>
      <c r="U104" s="121" t="str">
        <f t="shared" si="6"/>
        <v/>
      </c>
      <c r="V104" s="118"/>
      <c r="W104" s="119"/>
      <c r="X104" s="119"/>
      <c r="Y104" s="50"/>
      <c r="Z104" s="120"/>
      <c r="AA104" s="120"/>
      <c r="AB104" s="121" t="str">
        <f t="shared" si="7"/>
        <v/>
      </c>
    </row>
    <row r="105" spans="1:28" x14ac:dyDescent="0.25">
      <c r="A105" s="118"/>
      <c r="B105" s="119"/>
      <c r="C105" s="119"/>
      <c r="D105" s="50"/>
      <c r="E105" s="120"/>
      <c r="F105" s="120"/>
      <c r="G105" s="121" t="str">
        <f t="shared" si="4"/>
        <v/>
      </c>
      <c r="H105" s="118"/>
      <c r="I105" s="119"/>
      <c r="J105" s="119"/>
      <c r="K105" s="50"/>
      <c r="L105" s="120"/>
      <c r="M105" s="120"/>
      <c r="N105" s="121" t="str">
        <f t="shared" si="5"/>
        <v/>
      </c>
      <c r="O105" s="118"/>
      <c r="P105" s="119"/>
      <c r="Q105" s="119"/>
      <c r="R105" s="50"/>
      <c r="S105" s="120"/>
      <c r="T105" s="120"/>
      <c r="U105" s="121" t="str">
        <f t="shared" si="6"/>
        <v/>
      </c>
      <c r="V105" s="118"/>
      <c r="W105" s="119"/>
      <c r="X105" s="119"/>
      <c r="Y105" s="50"/>
      <c r="Z105" s="120"/>
      <c r="AA105" s="120"/>
      <c r="AB105" s="121" t="str">
        <f t="shared" si="7"/>
        <v/>
      </c>
    </row>
    <row r="106" spans="1:28" x14ac:dyDescent="0.25">
      <c r="A106" s="118"/>
      <c r="B106" s="119"/>
      <c r="C106" s="119"/>
      <c r="D106" s="50"/>
      <c r="E106" s="120"/>
      <c r="F106" s="120"/>
      <c r="G106" s="121" t="str">
        <f t="shared" si="4"/>
        <v/>
      </c>
      <c r="H106" s="118"/>
      <c r="I106" s="119"/>
      <c r="J106" s="119"/>
      <c r="K106" s="50"/>
      <c r="L106" s="120"/>
      <c r="M106" s="120"/>
      <c r="N106" s="121" t="str">
        <f t="shared" si="5"/>
        <v/>
      </c>
      <c r="O106" s="118"/>
      <c r="P106" s="119"/>
      <c r="Q106" s="119"/>
      <c r="R106" s="50"/>
      <c r="S106" s="120"/>
      <c r="T106" s="120"/>
      <c r="U106" s="121" t="str">
        <f t="shared" si="6"/>
        <v/>
      </c>
      <c r="V106" s="118"/>
      <c r="W106" s="119"/>
      <c r="X106" s="119"/>
      <c r="Y106" s="50"/>
      <c r="Z106" s="120"/>
      <c r="AA106" s="120"/>
      <c r="AB106" s="121" t="str">
        <f t="shared" si="7"/>
        <v/>
      </c>
    </row>
    <row r="107" spans="1:28" x14ac:dyDescent="0.25">
      <c r="A107" s="118"/>
      <c r="B107" s="119"/>
      <c r="C107" s="119"/>
      <c r="D107" s="50"/>
      <c r="E107" s="120"/>
      <c r="F107" s="120"/>
      <c r="G107" s="121" t="str">
        <f t="shared" si="4"/>
        <v/>
      </c>
      <c r="H107" s="118"/>
      <c r="I107" s="119"/>
      <c r="J107" s="119"/>
      <c r="K107" s="50"/>
      <c r="L107" s="120"/>
      <c r="M107" s="120"/>
      <c r="N107" s="121" t="str">
        <f t="shared" si="5"/>
        <v/>
      </c>
      <c r="O107" s="118"/>
      <c r="P107" s="119"/>
      <c r="Q107" s="119"/>
      <c r="R107" s="50"/>
      <c r="S107" s="120"/>
      <c r="T107" s="120"/>
      <c r="U107" s="121" t="str">
        <f t="shared" si="6"/>
        <v/>
      </c>
      <c r="V107" s="118"/>
      <c r="W107" s="119"/>
      <c r="X107" s="119"/>
      <c r="Y107" s="50"/>
      <c r="Z107" s="120"/>
      <c r="AA107" s="120"/>
      <c r="AB107" s="121" t="str">
        <f t="shared" si="7"/>
        <v/>
      </c>
    </row>
    <row r="108" spans="1:28" x14ac:dyDescent="0.25">
      <c r="A108" s="118"/>
      <c r="B108" s="119"/>
      <c r="C108" s="119"/>
      <c r="D108" s="50"/>
      <c r="E108" s="120"/>
      <c r="F108" s="120"/>
      <c r="G108" s="121" t="str">
        <f t="shared" si="4"/>
        <v/>
      </c>
      <c r="H108" s="118"/>
      <c r="I108" s="119"/>
      <c r="J108" s="119"/>
      <c r="K108" s="50"/>
      <c r="L108" s="120"/>
      <c r="M108" s="120"/>
      <c r="N108" s="121" t="str">
        <f t="shared" si="5"/>
        <v/>
      </c>
      <c r="O108" s="118"/>
      <c r="P108" s="119"/>
      <c r="Q108" s="119"/>
      <c r="R108" s="50"/>
      <c r="S108" s="120"/>
      <c r="T108" s="120"/>
      <c r="U108" s="121" t="str">
        <f t="shared" si="6"/>
        <v/>
      </c>
      <c r="V108" s="118"/>
      <c r="W108" s="119"/>
      <c r="X108" s="119"/>
      <c r="Y108" s="50"/>
      <c r="Z108" s="120"/>
      <c r="AA108" s="120"/>
      <c r="AB108" s="121" t="str">
        <f t="shared" si="7"/>
        <v/>
      </c>
    </row>
    <row r="109" spans="1:28" x14ac:dyDescent="0.25">
      <c r="A109" s="118"/>
      <c r="B109" s="119"/>
      <c r="C109" s="119"/>
      <c r="D109" s="50"/>
      <c r="E109" s="120"/>
      <c r="F109" s="120"/>
      <c r="G109" s="121" t="str">
        <f t="shared" si="4"/>
        <v/>
      </c>
      <c r="H109" s="118"/>
      <c r="I109" s="119"/>
      <c r="J109" s="119"/>
      <c r="K109" s="50"/>
      <c r="L109" s="120"/>
      <c r="M109" s="120"/>
      <c r="N109" s="121" t="str">
        <f t="shared" si="5"/>
        <v/>
      </c>
      <c r="O109" s="118"/>
      <c r="P109" s="119"/>
      <c r="Q109" s="119"/>
      <c r="R109" s="50"/>
      <c r="S109" s="120"/>
      <c r="T109" s="120"/>
      <c r="U109" s="121" t="str">
        <f t="shared" si="6"/>
        <v/>
      </c>
      <c r="V109" s="118"/>
      <c r="W109" s="119"/>
      <c r="X109" s="119"/>
      <c r="Y109" s="50"/>
      <c r="Z109" s="120"/>
      <c r="AA109" s="120"/>
      <c r="AB109" s="121" t="str">
        <f t="shared" si="7"/>
        <v/>
      </c>
    </row>
    <row r="110" spans="1:28" x14ac:dyDescent="0.25">
      <c r="A110" s="118"/>
      <c r="B110" s="119"/>
      <c r="C110" s="119"/>
      <c r="D110" s="50"/>
      <c r="E110" s="120"/>
      <c r="F110" s="120"/>
      <c r="G110" s="121" t="str">
        <f t="shared" si="4"/>
        <v/>
      </c>
      <c r="H110" s="118"/>
      <c r="I110" s="119"/>
      <c r="J110" s="119"/>
      <c r="K110" s="50"/>
      <c r="L110" s="120"/>
      <c r="M110" s="120"/>
      <c r="N110" s="121" t="str">
        <f t="shared" si="5"/>
        <v/>
      </c>
      <c r="O110" s="118"/>
      <c r="P110" s="119"/>
      <c r="Q110" s="119"/>
      <c r="R110" s="50"/>
      <c r="S110" s="120"/>
      <c r="T110" s="120"/>
      <c r="U110" s="121" t="str">
        <f t="shared" si="6"/>
        <v/>
      </c>
      <c r="V110" s="118"/>
      <c r="W110" s="119"/>
      <c r="X110" s="119"/>
      <c r="Y110" s="50"/>
      <c r="Z110" s="120"/>
      <c r="AA110" s="120"/>
      <c r="AB110" s="121" t="str">
        <f t="shared" si="7"/>
        <v/>
      </c>
    </row>
    <row r="111" spans="1:28" x14ac:dyDescent="0.25">
      <c r="A111" s="118"/>
      <c r="B111" s="119"/>
      <c r="C111" s="119"/>
      <c r="D111" s="50"/>
      <c r="E111" s="120"/>
      <c r="F111" s="120"/>
      <c r="G111" s="121" t="str">
        <f t="shared" si="4"/>
        <v/>
      </c>
      <c r="H111" s="118"/>
      <c r="I111" s="119"/>
      <c r="J111" s="119"/>
      <c r="K111" s="50"/>
      <c r="L111" s="120"/>
      <c r="M111" s="120"/>
      <c r="N111" s="121" t="str">
        <f t="shared" si="5"/>
        <v/>
      </c>
      <c r="O111" s="118"/>
      <c r="P111" s="119"/>
      <c r="Q111" s="119"/>
      <c r="R111" s="50"/>
      <c r="S111" s="120"/>
      <c r="T111" s="120"/>
      <c r="U111" s="121" t="str">
        <f t="shared" si="6"/>
        <v/>
      </c>
      <c r="V111" s="118"/>
      <c r="W111" s="119"/>
      <c r="X111" s="119"/>
      <c r="Y111" s="50"/>
      <c r="Z111" s="120"/>
      <c r="AA111" s="120"/>
      <c r="AB111" s="121" t="str">
        <f t="shared" si="7"/>
        <v/>
      </c>
    </row>
    <row r="112" spans="1:28" x14ac:dyDescent="0.25">
      <c r="A112" s="118"/>
      <c r="B112" s="119"/>
      <c r="C112" s="119"/>
      <c r="D112" s="50"/>
      <c r="E112" s="120"/>
      <c r="F112" s="120"/>
      <c r="G112" s="121" t="str">
        <f t="shared" si="4"/>
        <v/>
      </c>
      <c r="H112" s="118"/>
      <c r="I112" s="119"/>
      <c r="J112" s="119"/>
      <c r="K112" s="50"/>
      <c r="L112" s="120"/>
      <c r="M112" s="120"/>
      <c r="N112" s="121" t="str">
        <f t="shared" si="5"/>
        <v/>
      </c>
      <c r="O112" s="118"/>
      <c r="P112" s="119"/>
      <c r="Q112" s="119"/>
      <c r="R112" s="50"/>
      <c r="S112" s="120"/>
      <c r="T112" s="120"/>
      <c r="U112" s="121" t="str">
        <f t="shared" si="6"/>
        <v/>
      </c>
      <c r="V112" s="118"/>
      <c r="W112" s="119"/>
      <c r="X112" s="119"/>
      <c r="Y112" s="50"/>
      <c r="Z112" s="120"/>
      <c r="AA112" s="120"/>
      <c r="AB112" s="121" t="str">
        <f t="shared" si="7"/>
        <v/>
      </c>
    </row>
    <row r="113" spans="1:28" x14ac:dyDescent="0.25">
      <c r="A113" s="118"/>
      <c r="B113" s="119"/>
      <c r="C113" s="119"/>
      <c r="D113" s="50"/>
      <c r="E113" s="120"/>
      <c r="F113" s="120"/>
      <c r="G113" s="121" t="str">
        <f t="shared" si="4"/>
        <v/>
      </c>
      <c r="H113" s="118"/>
      <c r="I113" s="119"/>
      <c r="J113" s="119"/>
      <c r="K113" s="50"/>
      <c r="L113" s="120"/>
      <c r="M113" s="120"/>
      <c r="N113" s="121" t="str">
        <f t="shared" si="5"/>
        <v/>
      </c>
      <c r="O113" s="118"/>
      <c r="P113" s="119"/>
      <c r="Q113" s="119"/>
      <c r="R113" s="50"/>
      <c r="S113" s="120"/>
      <c r="T113" s="120"/>
      <c r="U113" s="121" t="str">
        <f t="shared" si="6"/>
        <v/>
      </c>
      <c r="V113" s="118"/>
      <c r="W113" s="119"/>
      <c r="X113" s="119"/>
      <c r="Y113" s="50"/>
      <c r="Z113" s="120"/>
      <c r="AA113" s="120"/>
      <c r="AB113" s="121" t="str">
        <f t="shared" si="7"/>
        <v/>
      </c>
    </row>
    <row r="114" spans="1:28" ht="12" customHeight="1" thickBot="1" x14ac:dyDescent="0.3">
      <c r="A114" s="129"/>
      <c r="B114" s="84"/>
      <c r="C114" s="84"/>
      <c r="D114" s="84"/>
      <c r="E114" s="84"/>
      <c r="F114" s="84"/>
      <c r="G114" s="123" t="str">
        <f t="shared" si="4"/>
        <v/>
      </c>
      <c r="H114" s="129"/>
      <c r="I114" s="84"/>
      <c r="J114" s="84"/>
      <c r="K114" s="84"/>
      <c r="L114" s="84"/>
      <c r="M114" s="84"/>
      <c r="N114" s="123" t="str">
        <f t="shared" si="5"/>
        <v/>
      </c>
      <c r="O114" s="129"/>
      <c r="P114" s="84"/>
      <c r="Q114" s="84"/>
      <c r="R114" s="84"/>
      <c r="S114" s="84"/>
      <c r="T114" s="84"/>
      <c r="U114" s="123" t="str">
        <f t="shared" si="6"/>
        <v/>
      </c>
      <c r="V114" s="129"/>
      <c r="W114" s="84"/>
      <c r="X114" s="84"/>
      <c r="Y114" s="84"/>
      <c r="Z114" s="84"/>
      <c r="AA114" s="84"/>
      <c r="AB114" s="123" t="str">
        <f t="shared" si="7"/>
        <v/>
      </c>
    </row>
    <row r="115" spans="1:28" s="23" customFormat="1" ht="13.2" thickTop="1" thickBot="1" x14ac:dyDescent="0.3">
      <c r="A115" s="171"/>
      <c r="B115" s="172"/>
      <c r="C115" s="172"/>
      <c r="D115" s="172"/>
      <c r="E115" s="173" t="s">
        <v>38</v>
      </c>
      <c r="F115" s="174">
        <f>SUM(F13:F114)</f>
        <v>0</v>
      </c>
      <c r="G115" s="175" t="str">
        <f>G114</f>
        <v/>
      </c>
      <c r="H115" s="171"/>
      <c r="I115" s="172"/>
      <c r="J115" s="172"/>
      <c r="K115" s="172"/>
      <c r="L115" s="173" t="s">
        <v>39</v>
      </c>
      <c r="M115" s="174">
        <f>SUM(M13:M114)</f>
        <v>0</v>
      </c>
      <c r="N115" s="175" t="str">
        <f>N114</f>
        <v/>
      </c>
      <c r="O115" s="171"/>
      <c r="P115" s="172"/>
      <c r="Q115" s="172"/>
      <c r="R115" s="172"/>
      <c r="S115" s="173" t="s">
        <v>40</v>
      </c>
      <c r="T115" s="174">
        <f>SUM(T13:T114)</f>
        <v>0</v>
      </c>
      <c r="U115" s="175" t="str">
        <f>U114</f>
        <v/>
      </c>
      <c r="V115" s="171"/>
      <c r="W115" s="172"/>
      <c r="X115" s="172"/>
      <c r="Y115" s="172"/>
      <c r="Z115" s="173" t="s">
        <v>41</v>
      </c>
      <c r="AA115" s="174">
        <f>SUM(AA13:AA114)</f>
        <v>0</v>
      </c>
      <c r="AB115" s="175" t="str">
        <f>AB114</f>
        <v/>
      </c>
    </row>
    <row r="116" spans="1:28" x14ac:dyDescent="0.25">
      <c r="A116" s="30"/>
      <c r="B116" s="44"/>
      <c r="C116" s="44"/>
      <c r="D116" s="51"/>
      <c r="E116" s="53"/>
      <c r="F116" s="53"/>
      <c r="G116" s="52"/>
    </row>
  </sheetData>
  <sheetProtection algorithmName="SHA-512" hashValue="D/qqpldKd5f+A3v39d06VVozGKv0e8aSc6djtwO0ztE52hSSUqqW0+scu366ByvuxVwOjQPgG7SKhl62PERbZw==" saltValue="Ekhe0r1waiGIKbmwwdwKxw==" spinCount="100000" sheet="1" objects="1" scenarios="1" selectLockedCells="1"/>
  <mergeCells count="28">
    <mergeCell ref="I6:J6"/>
    <mergeCell ref="I8:J8"/>
    <mergeCell ref="I10:J10"/>
    <mergeCell ref="B10:C10"/>
    <mergeCell ref="A1:B1"/>
    <mergeCell ref="H1:I1"/>
    <mergeCell ref="B6:C6"/>
    <mergeCell ref="B8:C8"/>
    <mergeCell ref="F1:G1"/>
    <mergeCell ref="F2:G2"/>
    <mergeCell ref="F4:G4"/>
    <mergeCell ref="M1:N1"/>
    <mergeCell ref="M2:N2"/>
    <mergeCell ref="M4:N4"/>
    <mergeCell ref="W10:X10"/>
    <mergeCell ref="P6:Q6"/>
    <mergeCell ref="P10:Q10"/>
    <mergeCell ref="O1:P1"/>
    <mergeCell ref="W6:X6"/>
    <mergeCell ref="W8:X8"/>
    <mergeCell ref="P8:Q8"/>
    <mergeCell ref="AA1:AB1"/>
    <mergeCell ref="AA2:AB2"/>
    <mergeCell ref="AA4:AB4"/>
    <mergeCell ref="V1:W1"/>
    <mergeCell ref="T1:U1"/>
    <mergeCell ref="T2:U2"/>
    <mergeCell ref="T4:U4"/>
  </mergeCells>
  <conditionalFormatting sqref="G116 G6">
    <cfRule type="cellIs" dxfId="91" priority="4" operator="lessThan">
      <formula>0</formula>
    </cfRule>
  </conditionalFormatting>
  <conditionalFormatting sqref="N6">
    <cfRule type="cellIs" dxfId="90" priority="3" operator="lessThan">
      <formula>0</formula>
    </cfRule>
  </conditionalFormatting>
  <conditionalFormatting sqref="U6">
    <cfRule type="cellIs" dxfId="89" priority="2" operator="lessThan">
      <formula>0</formula>
    </cfRule>
  </conditionalFormatting>
  <conditionalFormatting sqref="AB6">
    <cfRule type="cellIs" dxfId="88" priority="1" operator="lessThan">
      <formula>0</formula>
    </cfRule>
  </conditionalFormatting>
  <printOptions horizontalCentered="1"/>
  <pageMargins left="0.7" right="0.7" top="0.75" bottom="0.75" header="0.3" footer="0.3"/>
  <pageSetup scale="93" fitToWidth="0" fitToHeight="0" orientation="portrait" r:id="rId1"/>
  <rowBreaks count="1" manualBreakCount="1">
    <brk id="54" max="2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0.59999389629810485"/>
  </sheetPr>
  <dimension ref="A1:AB116"/>
  <sheetViews>
    <sheetView showRuler="0" showWhiteSpace="0" zoomScaleNormal="100" workbookViewId="0">
      <selection activeCell="H25" sqref="H25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Summary'!$B$26</f>
        <v>Group Retirement</v>
      </c>
      <c r="G2" s="391"/>
      <c r="H2" s="114"/>
      <c r="I2" s="44"/>
      <c r="J2" s="44"/>
      <c r="K2" s="44"/>
      <c r="L2" s="68" t="s">
        <v>11</v>
      </c>
      <c r="M2" s="323" t="str">
        <f>F2</f>
        <v>Group Retirement</v>
      </c>
      <c r="N2" s="391"/>
      <c r="O2" s="114"/>
      <c r="P2" s="44"/>
      <c r="Q2" s="44"/>
      <c r="R2" s="44"/>
      <c r="S2" s="68" t="s">
        <v>11</v>
      </c>
      <c r="T2" s="323" t="str">
        <f>F2</f>
        <v>Group Retirement</v>
      </c>
      <c r="U2" s="391"/>
      <c r="V2" s="114"/>
      <c r="W2" s="44"/>
      <c r="X2" s="44"/>
      <c r="Y2" s="44"/>
      <c r="Z2" s="68" t="s">
        <v>11</v>
      </c>
      <c r="AA2" s="323" t="str">
        <f>F2</f>
        <v>Group Retirement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Summary'!$A$26</f>
        <v>5800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5800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5800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5800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153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Summary'!D26:F26)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Summary'!M26:O26)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Summary'!V26:X26)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Summary'!AE26:AG26)</f>
        <v>0</v>
      </c>
      <c r="Z6" s="31"/>
      <c r="AA6" s="31"/>
      <c r="AB6" s="116"/>
    </row>
    <row r="7" spans="1:28" ht="13.5" customHeight="1" x14ac:dyDescent="0.25">
      <c r="A7" s="114"/>
      <c r="B7" s="159"/>
      <c r="C7" s="160"/>
      <c r="D7" s="158"/>
      <c r="E7" s="72"/>
      <c r="F7" s="72"/>
      <c r="G7" s="117"/>
      <c r="H7" s="114"/>
      <c r="I7" s="159"/>
      <c r="J7" s="160"/>
      <c r="K7" s="158"/>
      <c r="L7" s="72"/>
      <c r="M7" s="72"/>
      <c r="N7" s="117"/>
      <c r="O7" s="114"/>
      <c r="P7" s="159"/>
      <c r="Q7" s="160"/>
      <c r="R7" s="158"/>
      <c r="S7" s="72"/>
      <c r="T7" s="72"/>
      <c r="U7" s="117"/>
      <c r="V7" s="114"/>
      <c r="W7" s="159"/>
      <c r="X7" s="160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$F$115</f>
        <v>0</v>
      </c>
      <c r="E8" s="72"/>
      <c r="F8" s="72"/>
      <c r="G8" s="117"/>
      <c r="H8" s="114"/>
      <c r="I8" s="379" t="s">
        <v>156</v>
      </c>
      <c r="J8" s="380"/>
      <c r="K8" s="158">
        <f>$M$115</f>
        <v>0</v>
      </c>
      <c r="L8" s="72"/>
      <c r="M8" s="72"/>
      <c r="N8" s="117"/>
      <c r="O8" s="114"/>
      <c r="P8" s="379" t="s">
        <v>158</v>
      </c>
      <c r="Q8" s="380"/>
      <c r="R8" s="158">
        <f>$T$115</f>
        <v>0</v>
      </c>
      <c r="S8" s="72"/>
      <c r="T8" s="72"/>
      <c r="U8" s="117"/>
      <c r="V8" s="114"/>
      <c r="W8" s="379" t="s">
        <v>160</v>
      </c>
      <c r="X8" s="380"/>
      <c r="Y8" s="158">
        <f>$AA$115</f>
        <v>0</v>
      </c>
      <c r="Z8" s="72"/>
      <c r="AA8" s="72"/>
      <c r="AB8" s="117"/>
    </row>
    <row r="9" spans="1:28" ht="13.5" customHeight="1" x14ac:dyDescent="0.25">
      <c r="A9" s="114"/>
      <c r="B9" s="159"/>
      <c r="C9" s="160"/>
      <c r="D9" s="158"/>
      <c r="E9" s="72"/>
      <c r="F9" s="72"/>
      <c r="G9" s="117"/>
      <c r="H9" s="114"/>
      <c r="I9" s="159"/>
      <c r="J9" s="160"/>
      <c r="K9" s="158"/>
      <c r="L9" s="72"/>
      <c r="M9" s="72"/>
      <c r="N9" s="117"/>
      <c r="O9" s="114"/>
      <c r="P9" s="159"/>
      <c r="Q9" s="160"/>
      <c r="R9" s="158"/>
      <c r="S9" s="72"/>
      <c r="T9" s="72"/>
      <c r="U9" s="117"/>
      <c r="V9" s="114"/>
      <c r="W9" s="159"/>
      <c r="X9" s="160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78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78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78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78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x14ac:dyDescent="0.25">
      <c r="A53" s="118"/>
      <c r="B53" s="119"/>
      <c r="C53" s="119"/>
      <c r="D53" s="50"/>
      <c r="E53" s="120"/>
      <c r="F53" s="120"/>
      <c r="G53" s="121" t="str">
        <f t="shared" si="0"/>
        <v/>
      </c>
      <c r="H53" s="118"/>
      <c r="I53" s="119"/>
      <c r="J53" s="119"/>
      <c r="K53" s="50"/>
      <c r="L53" s="120"/>
      <c r="M53" s="120"/>
      <c r="N53" s="121" t="str">
        <f t="shared" si="1"/>
        <v/>
      </c>
      <c r="O53" s="118"/>
      <c r="P53" s="119"/>
      <c r="Q53" s="119"/>
      <c r="R53" s="50"/>
      <c r="S53" s="120"/>
      <c r="T53" s="120"/>
      <c r="U53" s="121" t="str">
        <f t="shared" si="2"/>
        <v/>
      </c>
      <c r="V53" s="118"/>
      <c r="W53" s="119"/>
      <c r="X53" s="119"/>
      <c r="Y53" s="50"/>
      <c r="Z53" s="120"/>
      <c r="AA53" s="120"/>
      <c r="AB53" s="121" t="str">
        <f t="shared" si="3"/>
        <v/>
      </c>
    </row>
    <row r="54" spans="1:28" x14ac:dyDescent="0.25">
      <c r="A54" s="118"/>
      <c r="B54" s="119"/>
      <c r="C54" s="119"/>
      <c r="D54" s="50"/>
      <c r="E54" s="120"/>
      <c r="F54" s="120"/>
      <c r="G54" s="121" t="str">
        <f t="shared" si="0"/>
        <v/>
      </c>
      <c r="H54" s="118"/>
      <c r="I54" s="119"/>
      <c r="J54" s="119"/>
      <c r="K54" s="50"/>
      <c r="L54" s="120"/>
      <c r="M54" s="120"/>
      <c r="N54" s="121" t="str">
        <f t="shared" si="1"/>
        <v/>
      </c>
      <c r="O54" s="118"/>
      <c r="P54" s="119"/>
      <c r="Q54" s="119"/>
      <c r="R54" s="50"/>
      <c r="S54" s="120"/>
      <c r="T54" s="120"/>
      <c r="U54" s="121" t="str">
        <f t="shared" si="2"/>
        <v/>
      </c>
      <c r="V54" s="118"/>
      <c r="W54" s="119"/>
      <c r="X54" s="119"/>
      <c r="Y54" s="50"/>
      <c r="Z54" s="120"/>
      <c r="AA54" s="120"/>
      <c r="AB54" s="121" t="str">
        <f t="shared" si="3"/>
        <v/>
      </c>
    </row>
    <row r="55" spans="1:28" x14ac:dyDescent="0.25">
      <c r="A55" s="118"/>
      <c r="B55" s="119"/>
      <c r="C55" s="119"/>
      <c r="D55" s="50"/>
      <c r="E55" s="120"/>
      <c r="F55" s="120"/>
      <c r="G55" s="121" t="str">
        <f t="shared" si="0"/>
        <v/>
      </c>
      <c r="H55" s="118"/>
      <c r="I55" s="119"/>
      <c r="J55" s="119"/>
      <c r="K55" s="50"/>
      <c r="L55" s="120"/>
      <c r="M55" s="120"/>
      <c r="N55" s="121" t="str">
        <f t="shared" si="1"/>
        <v/>
      </c>
      <c r="O55" s="118"/>
      <c r="P55" s="119"/>
      <c r="Q55" s="119"/>
      <c r="R55" s="50"/>
      <c r="S55" s="120"/>
      <c r="T55" s="120"/>
      <c r="U55" s="121" t="str">
        <f t="shared" si="2"/>
        <v/>
      </c>
      <c r="V55" s="118"/>
      <c r="W55" s="119"/>
      <c r="X55" s="119"/>
      <c r="Y55" s="50"/>
      <c r="Z55" s="120"/>
      <c r="AA55" s="120"/>
      <c r="AB55" s="121" t="str">
        <f t="shared" si="3"/>
        <v/>
      </c>
    </row>
    <row r="56" spans="1:28" x14ac:dyDescent="0.25">
      <c r="A56" s="118"/>
      <c r="B56" s="119"/>
      <c r="C56" s="119"/>
      <c r="D56" s="50"/>
      <c r="E56" s="120"/>
      <c r="F56" s="120"/>
      <c r="G56" s="121" t="str">
        <f t="shared" si="0"/>
        <v/>
      </c>
      <c r="H56" s="118"/>
      <c r="I56" s="119"/>
      <c r="J56" s="119"/>
      <c r="K56" s="50"/>
      <c r="L56" s="120"/>
      <c r="M56" s="120"/>
      <c r="N56" s="121" t="str">
        <f t="shared" si="1"/>
        <v/>
      </c>
      <c r="O56" s="118"/>
      <c r="P56" s="119"/>
      <c r="Q56" s="119"/>
      <c r="R56" s="50"/>
      <c r="S56" s="120"/>
      <c r="T56" s="120"/>
      <c r="U56" s="121" t="str">
        <f t="shared" si="2"/>
        <v/>
      </c>
      <c r="V56" s="118"/>
      <c r="W56" s="119"/>
      <c r="X56" s="119"/>
      <c r="Y56" s="50"/>
      <c r="Z56" s="120"/>
      <c r="AA56" s="120"/>
      <c r="AB56" s="121" t="str">
        <f t="shared" si="3"/>
        <v/>
      </c>
    </row>
    <row r="57" spans="1:28" x14ac:dyDescent="0.25">
      <c r="A57" s="118"/>
      <c r="B57" s="119"/>
      <c r="C57" s="119"/>
      <c r="D57" s="50"/>
      <c r="E57" s="120"/>
      <c r="F57" s="120"/>
      <c r="G57" s="121" t="str">
        <f t="shared" si="0"/>
        <v/>
      </c>
      <c r="H57" s="118"/>
      <c r="I57" s="119"/>
      <c r="J57" s="119"/>
      <c r="K57" s="50"/>
      <c r="L57" s="120"/>
      <c r="M57" s="120"/>
      <c r="N57" s="121" t="str">
        <f t="shared" si="1"/>
        <v/>
      </c>
      <c r="O57" s="118"/>
      <c r="P57" s="119"/>
      <c r="Q57" s="119"/>
      <c r="R57" s="50"/>
      <c r="S57" s="120"/>
      <c r="T57" s="120"/>
      <c r="U57" s="121" t="str">
        <f t="shared" si="2"/>
        <v/>
      </c>
      <c r="V57" s="118"/>
      <c r="W57" s="119"/>
      <c r="X57" s="119"/>
      <c r="Y57" s="50"/>
      <c r="Z57" s="120"/>
      <c r="AA57" s="120"/>
      <c r="AB57" s="121" t="str">
        <f t="shared" si="3"/>
        <v/>
      </c>
    </row>
    <row r="58" spans="1:28" x14ac:dyDescent="0.25">
      <c r="A58" s="118"/>
      <c r="B58" s="119"/>
      <c r="C58" s="119"/>
      <c r="D58" s="50"/>
      <c r="E58" s="120"/>
      <c r="F58" s="120"/>
      <c r="G58" s="121" t="str">
        <f t="shared" si="0"/>
        <v/>
      </c>
      <c r="H58" s="118"/>
      <c r="I58" s="119"/>
      <c r="J58" s="119"/>
      <c r="K58" s="50"/>
      <c r="L58" s="120"/>
      <c r="M58" s="120"/>
      <c r="N58" s="121" t="str">
        <f t="shared" si="1"/>
        <v/>
      </c>
      <c r="O58" s="118"/>
      <c r="P58" s="119"/>
      <c r="Q58" s="119"/>
      <c r="R58" s="50"/>
      <c r="S58" s="120"/>
      <c r="T58" s="120"/>
      <c r="U58" s="121" t="str">
        <f t="shared" si="2"/>
        <v/>
      </c>
      <c r="V58" s="118"/>
      <c r="W58" s="119"/>
      <c r="X58" s="119"/>
      <c r="Y58" s="50"/>
      <c r="Z58" s="120"/>
      <c r="AA58" s="120"/>
      <c r="AB58" s="121" t="str">
        <f t="shared" si="3"/>
        <v/>
      </c>
    </row>
    <row r="59" spans="1:28" x14ac:dyDescent="0.25">
      <c r="A59" s="118"/>
      <c r="B59" s="119"/>
      <c r="C59" s="119"/>
      <c r="D59" s="50"/>
      <c r="E59" s="120"/>
      <c r="F59" s="120"/>
      <c r="G59" s="121" t="str">
        <f t="shared" si="0"/>
        <v/>
      </c>
      <c r="H59" s="118"/>
      <c r="I59" s="119"/>
      <c r="J59" s="119"/>
      <c r="K59" s="50"/>
      <c r="L59" s="120"/>
      <c r="M59" s="120"/>
      <c r="N59" s="121" t="str">
        <f t="shared" si="1"/>
        <v/>
      </c>
      <c r="O59" s="118"/>
      <c r="P59" s="119"/>
      <c r="Q59" s="119"/>
      <c r="R59" s="50"/>
      <c r="S59" s="120"/>
      <c r="T59" s="120"/>
      <c r="U59" s="121" t="str">
        <f t="shared" si="2"/>
        <v/>
      </c>
      <c r="V59" s="118"/>
      <c r="W59" s="119"/>
      <c r="X59" s="119"/>
      <c r="Y59" s="50"/>
      <c r="Z59" s="120"/>
      <c r="AA59" s="120"/>
      <c r="AB59" s="121" t="str">
        <f t="shared" si="3"/>
        <v/>
      </c>
    </row>
    <row r="60" spans="1:28" x14ac:dyDescent="0.25">
      <c r="A60" s="118"/>
      <c r="B60" s="119"/>
      <c r="C60" s="119"/>
      <c r="D60" s="50"/>
      <c r="E60" s="120"/>
      <c r="F60" s="120"/>
      <c r="G60" s="121" t="str">
        <f t="shared" si="0"/>
        <v/>
      </c>
      <c r="H60" s="118"/>
      <c r="I60" s="119"/>
      <c r="J60" s="119"/>
      <c r="K60" s="50"/>
      <c r="L60" s="120"/>
      <c r="M60" s="120"/>
      <c r="N60" s="121" t="str">
        <f t="shared" si="1"/>
        <v/>
      </c>
      <c r="O60" s="118"/>
      <c r="P60" s="119"/>
      <c r="Q60" s="119"/>
      <c r="R60" s="50"/>
      <c r="S60" s="120"/>
      <c r="T60" s="120"/>
      <c r="U60" s="121" t="str">
        <f t="shared" si="2"/>
        <v/>
      </c>
      <c r="V60" s="118"/>
      <c r="W60" s="119"/>
      <c r="X60" s="119"/>
      <c r="Y60" s="50"/>
      <c r="Z60" s="120"/>
      <c r="AA60" s="120"/>
      <c r="AB60" s="121" t="str">
        <f t="shared" si="3"/>
        <v/>
      </c>
    </row>
    <row r="61" spans="1:28" x14ac:dyDescent="0.25">
      <c r="A61" s="118"/>
      <c r="B61" s="119"/>
      <c r="C61" s="119"/>
      <c r="D61" s="50"/>
      <c r="E61" s="120"/>
      <c r="F61" s="120"/>
      <c r="G61" s="121" t="str">
        <f t="shared" si="0"/>
        <v/>
      </c>
      <c r="H61" s="118"/>
      <c r="I61" s="119"/>
      <c r="J61" s="119"/>
      <c r="K61" s="50"/>
      <c r="L61" s="120"/>
      <c r="M61" s="120"/>
      <c r="N61" s="121" t="str">
        <f t="shared" si="1"/>
        <v/>
      </c>
      <c r="O61" s="118"/>
      <c r="P61" s="119"/>
      <c r="Q61" s="119"/>
      <c r="R61" s="50"/>
      <c r="S61" s="120"/>
      <c r="T61" s="120"/>
      <c r="U61" s="121" t="str">
        <f t="shared" si="2"/>
        <v/>
      </c>
      <c r="V61" s="118"/>
      <c r="W61" s="119"/>
      <c r="X61" s="119"/>
      <c r="Y61" s="50"/>
      <c r="Z61" s="120"/>
      <c r="AA61" s="120"/>
      <c r="AB61" s="121" t="str">
        <f t="shared" si="3"/>
        <v/>
      </c>
    </row>
    <row r="62" spans="1:28" x14ac:dyDescent="0.25">
      <c r="A62" s="118"/>
      <c r="B62" s="119"/>
      <c r="C62" s="119"/>
      <c r="D62" s="50"/>
      <c r="E62" s="120"/>
      <c r="F62" s="120"/>
      <c r="G62" s="121" t="str">
        <f t="shared" si="0"/>
        <v/>
      </c>
      <c r="H62" s="118"/>
      <c r="I62" s="119"/>
      <c r="J62" s="119"/>
      <c r="K62" s="50"/>
      <c r="L62" s="120"/>
      <c r="M62" s="120"/>
      <c r="N62" s="121" t="str">
        <f t="shared" si="1"/>
        <v/>
      </c>
      <c r="O62" s="118"/>
      <c r="P62" s="119"/>
      <c r="Q62" s="119"/>
      <c r="R62" s="50"/>
      <c r="S62" s="120"/>
      <c r="T62" s="120"/>
      <c r="U62" s="121" t="str">
        <f t="shared" si="2"/>
        <v/>
      </c>
      <c r="V62" s="118"/>
      <c r="W62" s="119"/>
      <c r="X62" s="119"/>
      <c r="Y62" s="50"/>
      <c r="Z62" s="120"/>
      <c r="AA62" s="120"/>
      <c r="AB62" s="121" t="str">
        <f t="shared" si="3"/>
        <v/>
      </c>
    </row>
    <row r="63" spans="1:28" x14ac:dyDescent="0.25">
      <c r="A63" s="118"/>
      <c r="B63" s="119"/>
      <c r="C63" s="119"/>
      <c r="D63" s="50"/>
      <c r="E63" s="120"/>
      <c r="F63" s="120"/>
      <c r="G63" s="121" t="str">
        <f t="shared" si="0"/>
        <v/>
      </c>
      <c r="H63" s="118"/>
      <c r="I63" s="119"/>
      <c r="J63" s="119"/>
      <c r="K63" s="50"/>
      <c r="L63" s="120"/>
      <c r="M63" s="120"/>
      <c r="N63" s="121" t="str">
        <f t="shared" si="1"/>
        <v/>
      </c>
      <c r="O63" s="118"/>
      <c r="P63" s="119"/>
      <c r="Q63" s="119"/>
      <c r="R63" s="50"/>
      <c r="S63" s="120"/>
      <c r="T63" s="120"/>
      <c r="U63" s="121" t="str">
        <f t="shared" si="2"/>
        <v/>
      </c>
      <c r="V63" s="118"/>
      <c r="W63" s="119"/>
      <c r="X63" s="119"/>
      <c r="Y63" s="50"/>
      <c r="Z63" s="120"/>
      <c r="AA63" s="120"/>
      <c r="AB63" s="121" t="str">
        <f t="shared" si="3"/>
        <v/>
      </c>
    </row>
    <row r="64" spans="1:28" x14ac:dyDescent="0.25">
      <c r="A64" s="118"/>
      <c r="B64" s="119"/>
      <c r="C64" s="119"/>
      <c r="D64" s="50"/>
      <c r="E64" s="120"/>
      <c r="F64" s="120"/>
      <c r="G64" s="121" t="str">
        <f t="shared" si="0"/>
        <v/>
      </c>
      <c r="H64" s="118"/>
      <c r="I64" s="119"/>
      <c r="J64" s="119"/>
      <c r="K64" s="50"/>
      <c r="L64" s="120"/>
      <c r="M64" s="120"/>
      <c r="N64" s="121" t="str">
        <f t="shared" si="1"/>
        <v/>
      </c>
      <c r="O64" s="118"/>
      <c r="P64" s="119"/>
      <c r="Q64" s="119"/>
      <c r="R64" s="50"/>
      <c r="S64" s="120"/>
      <c r="T64" s="120"/>
      <c r="U64" s="121" t="str">
        <f t="shared" si="2"/>
        <v/>
      </c>
      <c r="V64" s="118"/>
      <c r="W64" s="119"/>
      <c r="X64" s="119"/>
      <c r="Y64" s="50"/>
      <c r="Z64" s="120"/>
      <c r="AA64" s="120"/>
      <c r="AB64" s="121" t="str">
        <f t="shared" si="3"/>
        <v/>
      </c>
    </row>
    <row r="65" spans="1:28" x14ac:dyDescent="0.25">
      <c r="A65" s="118"/>
      <c r="B65" s="119"/>
      <c r="C65" s="119"/>
      <c r="D65" s="50"/>
      <c r="E65" s="120"/>
      <c r="F65" s="120"/>
      <c r="G65" s="121" t="str">
        <f t="shared" si="0"/>
        <v/>
      </c>
      <c r="H65" s="118"/>
      <c r="I65" s="119"/>
      <c r="J65" s="119"/>
      <c r="K65" s="50"/>
      <c r="L65" s="120"/>
      <c r="M65" s="120"/>
      <c r="N65" s="121" t="str">
        <f t="shared" si="1"/>
        <v/>
      </c>
      <c r="O65" s="118"/>
      <c r="P65" s="119"/>
      <c r="Q65" s="119"/>
      <c r="R65" s="50"/>
      <c r="S65" s="120"/>
      <c r="T65" s="120"/>
      <c r="U65" s="121" t="str">
        <f t="shared" si="2"/>
        <v/>
      </c>
      <c r="V65" s="118"/>
      <c r="W65" s="119"/>
      <c r="X65" s="119"/>
      <c r="Y65" s="50"/>
      <c r="Z65" s="120"/>
      <c r="AA65" s="120"/>
      <c r="AB65" s="121" t="str">
        <f t="shared" si="3"/>
        <v/>
      </c>
    </row>
    <row r="66" spans="1:28" x14ac:dyDescent="0.25">
      <c r="A66" s="118"/>
      <c r="B66" s="119"/>
      <c r="C66" s="119"/>
      <c r="D66" s="50"/>
      <c r="E66" s="120"/>
      <c r="F66" s="120"/>
      <c r="G66" s="121" t="str">
        <f t="shared" si="0"/>
        <v/>
      </c>
      <c r="H66" s="118"/>
      <c r="I66" s="119"/>
      <c r="J66" s="119"/>
      <c r="K66" s="50"/>
      <c r="L66" s="120"/>
      <c r="M66" s="120"/>
      <c r="N66" s="121" t="str">
        <f t="shared" si="1"/>
        <v/>
      </c>
      <c r="O66" s="118"/>
      <c r="P66" s="119"/>
      <c r="Q66" s="119"/>
      <c r="R66" s="50"/>
      <c r="S66" s="120"/>
      <c r="T66" s="120"/>
      <c r="U66" s="121" t="str">
        <f t="shared" si="2"/>
        <v/>
      </c>
      <c r="V66" s="118"/>
      <c r="W66" s="119"/>
      <c r="X66" s="119"/>
      <c r="Y66" s="50"/>
      <c r="Z66" s="120"/>
      <c r="AA66" s="120"/>
      <c r="AB66" s="121" t="str">
        <f t="shared" si="3"/>
        <v/>
      </c>
    </row>
    <row r="67" spans="1:28" x14ac:dyDescent="0.25">
      <c r="A67" s="118"/>
      <c r="B67" s="119"/>
      <c r="C67" s="119"/>
      <c r="D67" s="50"/>
      <c r="E67" s="120"/>
      <c r="F67" s="120"/>
      <c r="G67" s="121" t="str">
        <f t="shared" si="0"/>
        <v/>
      </c>
      <c r="H67" s="118"/>
      <c r="I67" s="119"/>
      <c r="J67" s="119"/>
      <c r="K67" s="50"/>
      <c r="L67" s="120"/>
      <c r="M67" s="120"/>
      <c r="N67" s="121" t="str">
        <f t="shared" si="1"/>
        <v/>
      </c>
      <c r="O67" s="118"/>
      <c r="P67" s="119"/>
      <c r="Q67" s="119"/>
      <c r="R67" s="50"/>
      <c r="S67" s="120"/>
      <c r="T67" s="120"/>
      <c r="U67" s="121" t="str">
        <f t="shared" si="2"/>
        <v/>
      </c>
      <c r="V67" s="118"/>
      <c r="W67" s="119"/>
      <c r="X67" s="119"/>
      <c r="Y67" s="50"/>
      <c r="Z67" s="120"/>
      <c r="AA67" s="120"/>
      <c r="AB67" s="121" t="str">
        <f t="shared" si="3"/>
        <v/>
      </c>
    </row>
    <row r="68" spans="1:28" x14ac:dyDescent="0.25">
      <c r="A68" s="118"/>
      <c r="B68" s="119"/>
      <c r="C68" s="119"/>
      <c r="D68" s="50"/>
      <c r="E68" s="120"/>
      <c r="F68" s="120"/>
      <c r="G68" s="121" t="str">
        <f t="shared" si="0"/>
        <v/>
      </c>
      <c r="H68" s="118"/>
      <c r="I68" s="119"/>
      <c r="J68" s="119"/>
      <c r="K68" s="50"/>
      <c r="L68" s="120"/>
      <c r="M68" s="120"/>
      <c r="N68" s="121" t="str">
        <f t="shared" si="1"/>
        <v/>
      </c>
      <c r="O68" s="118"/>
      <c r="P68" s="119"/>
      <c r="Q68" s="119"/>
      <c r="R68" s="50"/>
      <c r="S68" s="120"/>
      <c r="T68" s="120"/>
      <c r="U68" s="121" t="str">
        <f t="shared" si="2"/>
        <v/>
      </c>
      <c r="V68" s="118"/>
      <c r="W68" s="119"/>
      <c r="X68" s="119"/>
      <c r="Y68" s="50"/>
      <c r="Z68" s="120"/>
      <c r="AA68" s="120"/>
      <c r="AB68" s="121" t="str">
        <f t="shared" si="3"/>
        <v/>
      </c>
    </row>
    <row r="69" spans="1:28" x14ac:dyDescent="0.25">
      <c r="A69" s="118"/>
      <c r="B69" s="119"/>
      <c r="C69" s="119"/>
      <c r="D69" s="50"/>
      <c r="E69" s="120"/>
      <c r="F69" s="120"/>
      <c r="G69" s="121" t="str">
        <f t="shared" si="0"/>
        <v/>
      </c>
      <c r="H69" s="118"/>
      <c r="I69" s="119"/>
      <c r="J69" s="119"/>
      <c r="K69" s="50"/>
      <c r="L69" s="120"/>
      <c r="M69" s="120"/>
      <c r="N69" s="121" t="str">
        <f t="shared" si="1"/>
        <v/>
      </c>
      <c r="O69" s="118"/>
      <c r="P69" s="119"/>
      <c r="Q69" s="119"/>
      <c r="R69" s="50"/>
      <c r="S69" s="120"/>
      <c r="T69" s="120"/>
      <c r="U69" s="121" t="str">
        <f t="shared" si="2"/>
        <v/>
      </c>
      <c r="V69" s="118"/>
      <c r="W69" s="119"/>
      <c r="X69" s="119"/>
      <c r="Y69" s="50"/>
      <c r="Z69" s="120"/>
      <c r="AA69" s="120"/>
      <c r="AB69" s="121" t="str">
        <f t="shared" si="3"/>
        <v/>
      </c>
    </row>
    <row r="70" spans="1:28" x14ac:dyDescent="0.25">
      <c r="A70" s="118"/>
      <c r="B70" s="119"/>
      <c r="C70" s="119"/>
      <c r="D70" s="50"/>
      <c r="E70" s="120"/>
      <c r="F70" s="120"/>
      <c r="G70" s="121" t="str">
        <f t="shared" si="0"/>
        <v/>
      </c>
      <c r="H70" s="118"/>
      <c r="I70" s="119"/>
      <c r="J70" s="119"/>
      <c r="K70" s="50"/>
      <c r="L70" s="120"/>
      <c r="M70" s="120"/>
      <c r="N70" s="121" t="str">
        <f t="shared" si="1"/>
        <v/>
      </c>
      <c r="O70" s="118"/>
      <c r="P70" s="119"/>
      <c r="Q70" s="119"/>
      <c r="R70" s="50"/>
      <c r="S70" s="120"/>
      <c r="T70" s="120"/>
      <c r="U70" s="121" t="str">
        <f t="shared" si="2"/>
        <v/>
      </c>
      <c r="V70" s="118"/>
      <c r="W70" s="119"/>
      <c r="X70" s="119"/>
      <c r="Y70" s="50"/>
      <c r="Z70" s="120"/>
      <c r="AA70" s="120"/>
      <c r="AB70" s="121" t="str">
        <f t="shared" si="3"/>
        <v/>
      </c>
    </row>
    <row r="71" spans="1:28" x14ac:dyDescent="0.25">
      <c r="A71" s="118"/>
      <c r="B71" s="119"/>
      <c r="C71" s="119"/>
      <c r="D71" s="50"/>
      <c r="E71" s="120"/>
      <c r="F71" s="120"/>
      <c r="G71" s="121" t="str">
        <f t="shared" si="0"/>
        <v/>
      </c>
      <c r="H71" s="118"/>
      <c r="I71" s="119"/>
      <c r="J71" s="119"/>
      <c r="K71" s="50"/>
      <c r="L71" s="120"/>
      <c r="M71" s="120"/>
      <c r="N71" s="121" t="str">
        <f t="shared" si="1"/>
        <v/>
      </c>
      <c r="O71" s="118"/>
      <c r="P71" s="119"/>
      <c r="Q71" s="119"/>
      <c r="R71" s="50"/>
      <c r="S71" s="120"/>
      <c r="T71" s="120"/>
      <c r="U71" s="121" t="str">
        <f t="shared" si="2"/>
        <v/>
      </c>
      <c r="V71" s="118"/>
      <c r="W71" s="119"/>
      <c r="X71" s="119"/>
      <c r="Y71" s="50"/>
      <c r="Z71" s="120"/>
      <c r="AA71" s="120"/>
      <c r="AB71" s="121" t="str">
        <f t="shared" si="3"/>
        <v/>
      </c>
    </row>
    <row r="72" spans="1:28" x14ac:dyDescent="0.25">
      <c r="A72" s="118"/>
      <c r="B72" s="119"/>
      <c r="C72" s="119"/>
      <c r="D72" s="50"/>
      <c r="E72" s="120"/>
      <c r="F72" s="120"/>
      <c r="G72" s="121" t="str">
        <f t="shared" si="0"/>
        <v/>
      </c>
      <c r="H72" s="118"/>
      <c r="I72" s="119"/>
      <c r="J72" s="119"/>
      <c r="K72" s="50"/>
      <c r="L72" s="120"/>
      <c r="M72" s="120"/>
      <c r="N72" s="121" t="str">
        <f t="shared" si="1"/>
        <v/>
      </c>
      <c r="O72" s="118"/>
      <c r="P72" s="119"/>
      <c r="Q72" s="119"/>
      <c r="R72" s="50"/>
      <c r="S72" s="120"/>
      <c r="T72" s="120"/>
      <c r="U72" s="121" t="str">
        <f t="shared" si="2"/>
        <v/>
      </c>
      <c r="V72" s="118"/>
      <c r="W72" s="119"/>
      <c r="X72" s="119"/>
      <c r="Y72" s="50"/>
      <c r="Z72" s="120"/>
      <c r="AA72" s="120"/>
      <c r="AB72" s="121" t="str">
        <f t="shared" si="3"/>
        <v/>
      </c>
    </row>
    <row r="73" spans="1:28" x14ac:dyDescent="0.25">
      <c r="A73" s="118"/>
      <c r="B73" s="119"/>
      <c r="C73" s="119"/>
      <c r="D73" s="50"/>
      <c r="E73" s="120"/>
      <c r="F73" s="120"/>
      <c r="G73" s="121" t="str">
        <f t="shared" si="0"/>
        <v/>
      </c>
      <c r="H73" s="118"/>
      <c r="I73" s="119"/>
      <c r="J73" s="119"/>
      <c r="K73" s="50"/>
      <c r="L73" s="120"/>
      <c r="M73" s="120"/>
      <c r="N73" s="121" t="str">
        <f t="shared" si="1"/>
        <v/>
      </c>
      <c r="O73" s="118"/>
      <c r="P73" s="119"/>
      <c r="Q73" s="119"/>
      <c r="R73" s="50"/>
      <c r="S73" s="120"/>
      <c r="T73" s="120"/>
      <c r="U73" s="121" t="str">
        <f t="shared" si="2"/>
        <v/>
      </c>
      <c r="V73" s="118"/>
      <c r="W73" s="119"/>
      <c r="X73" s="119"/>
      <c r="Y73" s="50"/>
      <c r="Z73" s="120"/>
      <c r="AA73" s="120"/>
      <c r="AB73" s="121" t="str">
        <f t="shared" si="3"/>
        <v/>
      </c>
    </row>
    <row r="74" spans="1:28" x14ac:dyDescent="0.25">
      <c r="A74" s="118"/>
      <c r="B74" s="119"/>
      <c r="C74" s="119"/>
      <c r="D74" s="50"/>
      <c r="E74" s="120"/>
      <c r="F74" s="120"/>
      <c r="G74" s="121" t="str">
        <f t="shared" si="0"/>
        <v/>
      </c>
      <c r="H74" s="118"/>
      <c r="I74" s="119"/>
      <c r="J74" s="119"/>
      <c r="K74" s="50"/>
      <c r="L74" s="120"/>
      <c r="M74" s="120"/>
      <c r="N74" s="121" t="str">
        <f t="shared" si="1"/>
        <v/>
      </c>
      <c r="O74" s="118"/>
      <c r="P74" s="119"/>
      <c r="Q74" s="119"/>
      <c r="R74" s="50"/>
      <c r="S74" s="120"/>
      <c r="T74" s="120"/>
      <c r="U74" s="121" t="str">
        <f t="shared" si="2"/>
        <v/>
      </c>
      <c r="V74" s="118"/>
      <c r="W74" s="119"/>
      <c r="X74" s="119"/>
      <c r="Y74" s="50"/>
      <c r="Z74" s="120"/>
      <c r="AA74" s="120"/>
      <c r="AB74" s="121" t="str">
        <f t="shared" si="3"/>
        <v/>
      </c>
    </row>
    <row r="75" spans="1:28" x14ac:dyDescent="0.25">
      <c r="A75" s="118"/>
      <c r="B75" s="119"/>
      <c r="C75" s="119"/>
      <c r="D75" s="50"/>
      <c r="E75" s="120"/>
      <c r="F75" s="120"/>
      <c r="G75" s="121" t="str">
        <f t="shared" si="0"/>
        <v/>
      </c>
      <c r="H75" s="118"/>
      <c r="I75" s="119"/>
      <c r="J75" s="119"/>
      <c r="K75" s="50"/>
      <c r="L75" s="120"/>
      <c r="M75" s="120"/>
      <c r="N75" s="121" t="str">
        <f t="shared" si="1"/>
        <v/>
      </c>
      <c r="O75" s="118"/>
      <c r="P75" s="119"/>
      <c r="Q75" s="119"/>
      <c r="R75" s="50"/>
      <c r="S75" s="120"/>
      <c r="T75" s="120"/>
      <c r="U75" s="121" t="str">
        <f t="shared" si="2"/>
        <v/>
      </c>
      <c r="V75" s="118"/>
      <c r="W75" s="119"/>
      <c r="X75" s="119"/>
      <c r="Y75" s="50"/>
      <c r="Z75" s="120"/>
      <c r="AA75" s="120"/>
      <c r="AB75" s="121" t="str">
        <f t="shared" si="3"/>
        <v/>
      </c>
    </row>
    <row r="76" spans="1:28" x14ac:dyDescent="0.25">
      <c r="A76" s="118"/>
      <c r="B76" s="119"/>
      <c r="C76" s="119"/>
      <c r="D76" s="50"/>
      <c r="E76" s="120"/>
      <c r="F76" s="120"/>
      <c r="G76" s="121" t="str">
        <f t="shared" si="0"/>
        <v/>
      </c>
      <c r="H76" s="118"/>
      <c r="I76" s="119"/>
      <c r="J76" s="119"/>
      <c r="K76" s="50"/>
      <c r="L76" s="120"/>
      <c r="M76" s="120"/>
      <c r="N76" s="121" t="str">
        <f t="shared" si="1"/>
        <v/>
      </c>
      <c r="O76" s="118"/>
      <c r="P76" s="119"/>
      <c r="Q76" s="119"/>
      <c r="R76" s="50"/>
      <c r="S76" s="120"/>
      <c r="T76" s="120"/>
      <c r="U76" s="121" t="str">
        <f t="shared" si="2"/>
        <v/>
      </c>
      <c r="V76" s="118"/>
      <c r="W76" s="119"/>
      <c r="X76" s="119"/>
      <c r="Y76" s="50"/>
      <c r="Z76" s="120"/>
      <c r="AA76" s="120"/>
      <c r="AB76" s="121" t="str">
        <f t="shared" si="3"/>
        <v/>
      </c>
    </row>
    <row r="77" spans="1:28" x14ac:dyDescent="0.25">
      <c r="A77" s="118"/>
      <c r="B77" s="119"/>
      <c r="C77" s="119"/>
      <c r="D77" s="50"/>
      <c r="E77" s="120"/>
      <c r="F77" s="120"/>
      <c r="G77" s="121" t="str">
        <f t="shared" si="0"/>
        <v/>
      </c>
      <c r="H77" s="118"/>
      <c r="I77" s="119"/>
      <c r="J77" s="119"/>
      <c r="K77" s="50"/>
      <c r="L77" s="120"/>
      <c r="M77" s="120"/>
      <c r="N77" s="121" t="str">
        <f t="shared" si="1"/>
        <v/>
      </c>
      <c r="O77" s="118"/>
      <c r="P77" s="119"/>
      <c r="Q77" s="119"/>
      <c r="R77" s="50"/>
      <c r="S77" s="120"/>
      <c r="T77" s="120"/>
      <c r="U77" s="121" t="str">
        <f t="shared" si="2"/>
        <v/>
      </c>
      <c r="V77" s="118"/>
      <c r="W77" s="119"/>
      <c r="X77" s="119"/>
      <c r="Y77" s="50"/>
      <c r="Z77" s="120"/>
      <c r="AA77" s="120"/>
      <c r="AB77" s="121" t="str">
        <f t="shared" si="3"/>
        <v/>
      </c>
    </row>
    <row r="78" spans="1:28" x14ac:dyDescent="0.25">
      <c r="A78" s="118"/>
      <c r="B78" s="119"/>
      <c r="C78" s="119"/>
      <c r="D78" s="50"/>
      <c r="E78" s="120"/>
      <c r="F78" s="120"/>
      <c r="G78" s="121" t="str">
        <f t="shared" si="0"/>
        <v/>
      </c>
      <c r="H78" s="118"/>
      <c r="I78" s="119"/>
      <c r="J78" s="119"/>
      <c r="K78" s="50"/>
      <c r="L78" s="120"/>
      <c r="M78" s="120"/>
      <c r="N78" s="121" t="str">
        <f t="shared" si="1"/>
        <v/>
      </c>
      <c r="O78" s="118"/>
      <c r="P78" s="119"/>
      <c r="Q78" s="119"/>
      <c r="R78" s="50"/>
      <c r="S78" s="120"/>
      <c r="T78" s="120"/>
      <c r="U78" s="121" t="str">
        <f t="shared" si="2"/>
        <v/>
      </c>
      <c r="V78" s="118"/>
      <c r="W78" s="119"/>
      <c r="X78" s="119"/>
      <c r="Y78" s="50"/>
      <c r="Z78" s="120"/>
      <c r="AA78" s="120"/>
      <c r="AB78" s="121" t="str">
        <f t="shared" si="3"/>
        <v/>
      </c>
    </row>
    <row r="79" spans="1:28" x14ac:dyDescent="0.25">
      <c r="A79" s="118"/>
      <c r="B79" s="119"/>
      <c r="C79" s="119"/>
      <c r="D79" s="50"/>
      <c r="E79" s="120"/>
      <c r="F79" s="120"/>
      <c r="G79" s="121" t="str">
        <f t="shared" ref="G79:G114" si="4">IF(ISBLANK(F79),"",G78-F79)</f>
        <v/>
      </c>
      <c r="H79" s="118"/>
      <c r="I79" s="119"/>
      <c r="J79" s="119"/>
      <c r="K79" s="50"/>
      <c r="L79" s="120"/>
      <c r="M79" s="120"/>
      <c r="N79" s="121" t="str">
        <f t="shared" ref="N79:N114" si="5">IF(ISBLANK(M79),"",N78-M79)</f>
        <v/>
      </c>
      <c r="O79" s="118"/>
      <c r="P79" s="119"/>
      <c r="Q79" s="119"/>
      <c r="R79" s="50"/>
      <c r="S79" s="120"/>
      <c r="T79" s="120"/>
      <c r="U79" s="121" t="str">
        <f t="shared" ref="U79:U114" si="6">IF(ISBLANK(T79),"",U78-T79)</f>
        <v/>
      </c>
      <c r="V79" s="118"/>
      <c r="W79" s="119"/>
      <c r="X79" s="119"/>
      <c r="Y79" s="50"/>
      <c r="Z79" s="120"/>
      <c r="AA79" s="120"/>
      <c r="AB79" s="121" t="str">
        <f t="shared" ref="AB79:AB114" si="7">IF(ISBLANK(AA79),"",AB78-AA79)</f>
        <v/>
      </c>
    </row>
    <row r="80" spans="1:28" x14ac:dyDescent="0.25">
      <c r="A80" s="118"/>
      <c r="B80" s="119"/>
      <c r="C80" s="119"/>
      <c r="D80" s="50"/>
      <c r="E80" s="120"/>
      <c r="F80" s="120"/>
      <c r="G80" s="121" t="str">
        <f t="shared" si="4"/>
        <v/>
      </c>
      <c r="H80" s="118"/>
      <c r="I80" s="119"/>
      <c r="J80" s="119"/>
      <c r="K80" s="50"/>
      <c r="L80" s="120"/>
      <c r="M80" s="120"/>
      <c r="N80" s="121" t="str">
        <f t="shared" si="5"/>
        <v/>
      </c>
      <c r="O80" s="118"/>
      <c r="P80" s="119"/>
      <c r="Q80" s="119"/>
      <c r="R80" s="50"/>
      <c r="S80" s="120"/>
      <c r="T80" s="120"/>
      <c r="U80" s="121" t="str">
        <f t="shared" si="6"/>
        <v/>
      </c>
      <c r="V80" s="118"/>
      <c r="W80" s="119"/>
      <c r="X80" s="119"/>
      <c r="Y80" s="50"/>
      <c r="Z80" s="120"/>
      <c r="AA80" s="120"/>
      <c r="AB80" s="121" t="str">
        <f t="shared" si="7"/>
        <v/>
      </c>
    </row>
    <row r="81" spans="1:28" x14ac:dyDescent="0.25">
      <c r="A81" s="118"/>
      <c r="B81" s="119"/>
      <c r="C81" s="119"/>
      <c r="D81" s="50"/>
      <c r="E81" s="120"/>
      <c r="F81" s="120"/>
      <c r="G81" s="121" t="str">
        <f t="shared" si="4"/>
        <v/>
      </c>
      <c r="H81" s="118"/>
      <c r="I81" s="119"/>
      <c r="J81" s="119"/>
      <c r="K81" s="50"/>
      <c r="L81" s="120"/>
      <c r="M81" s="120"/>
      <c r="N81" s="121" t="str">
        <f t="shared" si="5"/>
        <v/>
      </c>
      <c r="O81" s="118"/>
      <c r="P81" s="119"/>
      <c r="Q81" s="119"/>
      <c r="R81" s="50"/>
      <c r="S81" s="120"/>
      <c r="T81" s="120"/>
      <c r="U81" s="121" t="str">
        <f t="shared" si="6"/>
        <v/>
      </c>
      <c r="V81" s="118"/>
      <c r="W81" s="119"/>
      <c r="X81" s="119"/>
      <c r="Y81" s="50"/>
      <c r="Z81" s="120"/>
      <c r="AA81" s="120"/>
      <c r="AB81" s="121" t="str">
        <f t="shared" si="7"/>
        <v/>
      </c>
    </row>
    <row r="82" spans="1:28" x14ac:dyDescent="0.25">
      <c r="A82" s="118"/>
      <c r="B82" s="119"/>
      <c r="C82" s="119"/>
      <c r="D82" s="50"/>
      <c r="E82" s="120"/>
      <c r="F82" s="120"/>
      <c r="G82" s="121" t="str">
        <f t="shared" si="4"/>
        <v/>
      </c>
      <c r="H82" s="118"/>
      <c r="I82" s="119"/>
      <c r="J82" s="119"/>
      <c r="K82" s="50"/>
      <c r="L82" s="120"/>
      <c r="M82" s="120"/>
      <c r="N82" s="121" t="str">
        <f t="shared" si="5"/>
        <v/>
      </c>
      <c r="O82" s="118"/>
      <c r="P82" s="119"/>
      <c r="Q82" s="119"/>
      <c r="R82" s="50"/>
      <c r="S82" s="120"/>
      <c r="T82" s="120"/>
      <c r="U82" s="121" t="str">
        <f t="shared" si="6"/>
        <v/>
      </c>
      <c r="V82" s="118"/>
      <c r="W82" s="119"/>
      <c r="X82" s="119"/>
      <c r="Y82" s="50"/>
      <c r="Z82" s="120"/>
      <c r="AA82" s="120"/>
      <c r="AB82" s="121" t="str">
        <f t="shared" si="7"/>
        <v/>
      </c>
    </row>
    <row r="83" spans="1:28" x14ac:dyDescent="0.25">
      <c r="A83" s="118"/>
      <c r="B83" s="119"/>
      <c r="C83" s="119"/>
      <c r="D83" s="50"/>
      <c r="E83" s="120"/>
      <c r="F83" s="120"/>
      <c r="G83" s="121" t="str">
        <f t="shared" si="4"/>
        <v/>
      </c>
      <c r="H83" s="118"/>
      <c r="I83" s="119"/>
      <c r="J83" s="119"/>
      <c r="K83" s="50"/>
      <c r="L83" s="120"/>
      <c r="M83" s="120"/>
      <c r="N83" s="121" t="str">
        <f t="shared" si="5"/>
        <v/>
      </c>
      <c r="O83" s="118"/>
      <c r="P83" s="119"/>
      <c r="Q83" s="119"/>
      <c r="R83" s="50"/>
      <c r="S83" s="120"/>
      <c r="T83" s="120"/>
      <c r="U83" s="121" t="str">
        <f t="shared" si="6"/>
        <v/>
      </c>
      <c r="V83" s="118"/>
      <c r="W83" s="119"/>
      <c r="X83" s="119"/>
      <c r="Y83" s="50"/>
      <c r="Z83" s="120"/>
      <c r="AA83" s="120"/>
      <c r="AB83" s="121" t="str">
        <f t="shared" si="7"/>
        <v/>
      </c>
    </row>
    <row r="84" spans="1:28" x14ac:dyDescent="0.25">
      <c r="A84" s="118"/>
      <c r="B84" s="119"/>
      <c r="C84" s="119"/>
      <c r="D84" s="50"/>
      <c r="E84" s="120"/>
      <c r="F84" s="120"/>
      <c r="G84" s="121" t="str">
        <f t="shared" si="4"/>
        <v/>
      </c>
      <c r="H84" s="118"/>
      <c r="I84" s="119"/>
      <c r="J84" s="119"/>
      <c r="K84" s="50"/>
      <c r="L84" s="120"/>
      <c r="M84" s="120"/>
      <c r="N84" s="121" t="str">
        <f t="shared" si="5"/>
        <v/>
      </c>
      <c r="O84" s="118"/>
      <c r="P84" s="119"/>
      <c r="Q84" s="119"/>
      <c r="R84" s="50"/>
      <c r="S84" s="120"/>
      <c r="T84" s="120"/>
      <c r="U84" s="121" t="str">
        <f t="shared" si="6"/>
        <v/>
      </c>
      <c r="V84" s="118"/>
      <c r="W84" s="119"/>
      <c r="X84" s="119"/>
      <c r="Y84" s="50"/>
      <c r="Z84" s="120"/>
      <c r="AA84" s="120"/>
      <c r="AB84" s="121" t="str">
        <f t="shared" si="7"/>
        <v/>
      </c>
    </row>
    <row r="85" spans="1:28" x14ac:dyDescent="0.25">
      <c r="A85" s="118"/>
      <c r="B85" s="119"/>
      <c r="C85" s="119"/>
      <c r="D85" s="50"/>
      <c r="E85" s="120"/>
      <c r="F85" s="120"/>
      <c r="G85" s="121" t="str">
        <f t="shared" si="4"/>
        <v/>
      </c>
      <c r="H85" s="118"/>
      <c r="I85" s="119"/>
      <c r="J85" s="119"/>
      <c r="K85" s="50"/>
      <c r="L85" s="120"/>
      <c r="M85" s="120"/>
      <c r="N85" s="121" t="str">
        <f t="shared" si="5"/>
        <v/>
      </c>
      <c r="O85" s="118"/>
      <c r="P85" s="119"/>
      <c r="Q85" s="119"/>
      <c r="R85" s="50"/>
      <c r="S85" s="120"/>
      <c r="T85" s="120"/>
      <c r="U85" s="121" t="str">
        <f t="shared" si="6"/>
        <v/>
      </c>
      <c r="V85" s="118"/>
      <c r="W85" s="119"/>
      <c r="X85" s="119"/>
      <c r="Y85" s="50"/>
      <c r="Z85" s="120"/>
      <c r="AA85" s="120"/>
      <c r="AB85" s="121" t="str">
        <f t="shared" si="7"/>
        <v/>
      </c>
    </row>
    <row r="86" spans="1:28" x14ac:dyDescent="0.25">
      <c r="A86" s="118"/>
      <c r="B86" s="119"/>
      <c r="C86" s="119"/>
      <c r="D86" s="50"/>
      <c r="E86" s="120"/>
      <c r="F86" s="120"/>
      <c r="G86" s="121" t="str">
        <f t="shared" si="4"/>
        <v/>
      </c>
      <c r="H86" s="118"/>
      <c r="I86" s="119"/>
      <c r="J86" s="119"/>
      <c r="K86" s="50"/>
      <c r="L86" s="120"/>
      <c r="M86" s="120"/>
      <c r="N86" s="121" t="str">
        <f t="shared" si="5"/>
        <v/>
      </c>
      <c r="O86" s="118"/>
      <c r="P86" s="119"/>
      <c r="Q86" s="119"/>
      <c r="R86" s="50"/>
      <c r="S86" s="120"/>
      <c r="T86" s="120"/>
      <c r="U86" s="121" t="str">
        <f t="shared" si="6"/>
        <v/>
      </c>
      <c r="V86" s="118"/>
      <c r="W86" s="119"/>
      <c r="X86" s="119"/>
      <c r="Y86" s="50"/>
      <c r="Z86" s="120"/>
      <c r="AA86" s="120"/>
      <c r="AB86" s="121" t="str">
        <f t="shared" si="7"/>
        <v/>
      </c>
    </row>
    <row r="87" spans="1:28" x14ac:dyDescent="0.25">
      <c r="A87" s="118"/>
      <c r="B87" s="119"/>
      <c r="C87" s="119"/>
      <c r="D87" s="50"/>
      <c r="E87" s="120"/>
      <c r="F87" s="120"/>
      <c r="G87" s="121" t="str">
        <f t="shared" si="4"/>
        <v/>
      </c>
      <c r="H87" s="118"/>
      <c r="I87" s="119"/>
      <c r="J87" s="119"/>
      <c r="K87" s="50"/>
      <c r="L87" s="120"/>
      <c r="M87" s="120"/>
      <c r="N87" s="121" t="str">
        <f t="shared" si="5"/>
        <v/>
      </c>
      <c r="O87" s="118"/>
      <c r="P87" s="119"/>
      <c r="Q87" s="119"/>
      <c r="R87" s="50"/>
      <c r="S87" s="120"/>
      <c r="T87" s="120"/>
      <c r="U87" s="121" t="str">
        <f t="shared" si="6"/>
        <v/>
      </c>
      <c r="V87" s="118"/>
      <c r="W87" s="119"/>
      <c r="X87" s="119"/>
      <c r="Y87" s="50"/>
      <c r="Z87" s="120"/>
      <c r="AA87" s="120"/>
      <c r="AB87" s="121" t="str">
        <f t="shared" si="7"/>
        <v/>
      </c>
    </row>
    <row r="88" spans="1:28" x14ac:dyDescent="0.25">
      <c r="A88" s="118"/>
      <c r="B88" s="119"/>
      <c r="C88" s="119"/>
      <c r="D88" s="50"/>
      <c r="E88" s="120"/>
      <c r="F88" s="120"/>
      <c r="G88" s="121" t="str">
        <f t="shared" si="4"/>
        <v/>
      </c>
      <c r="H88" s="118"/>
      <c r="I88" s="119"/>
      <c r="J88" s="119"/>
      <c r="K88" s="50"/>
      <c r="L88" s="120"/>
      <c r="M88" s="120"/>
      <c r="N88" s="121" t="str">
        <f t="shared" si="5"/>
        <v/>
      </c>
      <c r="O88" s="118"/>
      <c r="P88" s="119"/>
      <c r="Q88" s="119"/>
      <c r="R88" s="50"/>
      <c r="S88" s="120"/>
      <c r="T88" s="120"/>
      <c r="U88" s="121" t="str">
        <f t="shared" si="6"/>
        <v/>
      </c>
      <c r="V88" s="118"/>
      <c r="W88" s="119"/>
      <c r="X88" s="119"/>
      <c r="Y88" s="50"/>
      <c r="Z88" s="120"/>
      <c r="AA88" s="120"/>
      <c r="AB88" s="121" t="str">
        <f t="shared" si="7"/>
        <v/>
      </c>
    </row>
    <row r="89" spans="1:28" x14ac:dyDescent="0.25">
      <c r="A89" s="118"/>
      <c r="B89" s="119"/>
      <c r="C89" s="119"/>
      <c r="D89" s="50"/>
      <c r="E89" s="120"/>
      <c r="F89" s="120"/>
      <c r="G89" s="121" t="str">
        <f t="shared" si="4"/>
        <v/>
      </c>
      <c r="H89" s="118"/>
      <c r="I89" s="119"/>
      <c r="J89" s="119"/>
      <c r="K89" s="50"/>
      <c r="L89" s="120"/>
      <c r="M89" s="120"/>
      <c r="N89" s="121" t="str">
        <f t="shared" si="5"/>
        <v/>
      </c>
      <c r="O89" s="118"/>
      <c r="P89" s="119"/>
      <c r="Q89" s="119"/>
      <c r="R89" s="50"/>
      <c r="S89" s="120"/>
      <c r="T89" s="120"/>
      <c r="U89" s="121" t="str">
        <f t="shared" si="6"/>
        <v/>
      </c>
      <c r="V89" s="118"/>
      <c r="W89" s="119"/>
      <c r="X89" s="119"/>
      <c r="Y89" s="50"/>
      <c r="Z89" s="120"/>
      <c r="AA89" s="120"/>
      <c r="AB89" s="121" t="str">
        <f t="shared" si="7"/>
        <v/>
      </c>
    </row>
    <row r="90" spans="1:28" x14ac:dyDescent="0.25">
      <c r="A90" s="118"/>
      <c r="B90" s="119"/>
      <c r="C90" s="119"/>
      <c r="D90" s="50"/>
      <c r="E90" s="120"/>
      <c r="F90" s="120"/>
      <c r="G90" s="121" t="str">
        <f t="shared" si="4"/>
        <v/>
      </c>
      <c r="H90" s="118"/>
      <c r="I90" s="119"/>
      <c r="J90" s="119"/>
      <c r="K90" s="50"/>
      <c r="L90" s="120"/>
      <c r="M90" s="120"/>
      <c r="N90" s="121" t="str">
        <f t="shared" si="5"/>
        <v/>
      </c>
      <c r="O90" s="118"/>
      <c r="P90" s="119"/>
      <c r="Q90" s="119"/>
      <c r="R90" s="50"/>
      <c r="S90" s="120"/>
      <c r="T90" s="120"/>
      <c r="U90" s="121" t="str">
        <f t="shared" si="6"/>
        <v/>
      </c>
      <c r="V90" s="118"/>
      <c r="W90" s="119"/>
      <c r="X90" s="119"/>
      <c r="Y90" s="50"/>
      <c r="Z90" s="120"/>
      <c r="AA90" s="120"/>
      <c r="AB90" s="121" t="str">
        <f t="shared" si="7"/>
        <v/>
      </c>
    </row>
    <row r="91" spans="1:28" x14ac:dyDescent="0.25">
      <c r="A91" s="118"/>
      <c r="B91" s="119"/>
      <c r="C91" s="119"/>
      <c r="D91" s="50"/>
      <c r="E91" s="120"/>
      <c r="F91" s="120"/>
      <c r="G91" s="121" t="str">
        <f t="shared" si="4"/>
        <v/>
      </c>
      <c r="H91" s="118"/>
      <c r="I91" s="119"/>
      <c r="J91" s="119"/>
      <c r="K91" s="50"/>
      <c r="L91" s="120"/>
      <c r="M91" s="120"/>
      <c r="N91" s="121" t="str">
        <f t="shared" si="5"/>
        <v/>
      </c>
      <c r="O91" s="118"/>
      <c r="P91" s="119"/>
      <c r="Q91" s="119"/>
      <c r="R91" s="50"/>
      <c r="S91" s="120"/>
      <c r="T91" s="120"/>
      <c r="U91" s="121" t="str">
        <f t="shared" si="6"/>
        <v/>
      </c>
      <c r="V91" s="118"/>
      <c r="W91" s="119"/>
      <c r="X91" s="119"/>
      <c r="Y91" s="50"/>
      <c r="Z91" s="120"/>
      <c r="AA91" s="120"/>
      <c r="AB91" s="121" t="str">
        <f t="shared" si="7"/>
        <v/>
      </c>
    </row>
    <row r="92" spans="1:28" x14ac:dyDescent="0.25">
      <c r="A92" s="118"/>
      <c r="B92" s="119"/>
      <c r="C92" s="119"/>
      <c r="D92" s="50"/>
      <c r="E92" s="120"/>
      <c r="F92" s="120"/>
      <c r="G92" s="121" t="str">
        <f t="shared" si="4"/>
        <v/>
      </c>
      <c r="H92" s="118"/>
      <c r="I92" s="119"/>
      <c r="J92" s="119"/>
      <c r="K92" s="50"/>
      <c r="L92" s="120"/>
      <c r="M92" s="120"/>
      <c r="N92" s="121" t="str">
        <f t="shared" si="5"/>
        <v/>
      </c>
      <c r="O92" s="118"/>
      <c r="P92" s="119"/>
      <c r="Q92" s="119"/>
      <c r="R92" s="50"/>
      <c r="S92" s="120"/>
      <c r="T92" s="120"/>
      <c r="U92" s="121" t="str">
        <f t="shared" si="6"/>
        <v/>
      </c>
      <c r="V92" s="118"/>
      <c r="W92" s="119"/>
      <c r="X92" s="119"/>
      <c r="Y92" s="50"/>
      <c r="Z92" s="120"/>
      <c r="AA92" s="120"/>
      <c r="AB92" s="121" t="str">
        <f t="shared" si="7"/>
        <v/>
      </c>
    </row>
    <row r="93" spans="1:28" x14ac:dyDescent="0.25">
      <c r="A93" s="118"/>
      <c r="B93" s="119"/>
      <c r="C93" s="119"/>
      <c r="D93" s="50"/>
      <c r="E93" s="120"/>
      <c r="F93" s="120"/>
      <c r="G93" s="121" t="str">
        <f t="shared" si="4"/>
        <v/>
      </c>
      <c r="H93" s="118"/>
      <c r="I93" s="119"/>
      <c r="J93" s="119"/>
      <c r="K93" s="50"/>
      <c r="L93" s="120"/>
      <c r="M93" s="120"/>
      <c r="N93" s="121" t="str">
        <f t="shared" si="5"/>
        <v/>
      </c>
      <c r="O93" s="118"/>
      <c r="P93" s="119"/>
      <c r="Q93" s="119"/>
      <c r="R93" s="50"/>
      <c r="S93" s="120"/>
      <c r="T93" s="120"/>
      <c r="U93" s="121" t="str">
        <f t="shared" si="6"/>
        <v/>
      </c>
      <c r="V93" s="118"/>
      <c r="W93" s="119"/>
      <c r="X93" s="119"/>
      <c r="Y93" s="50"/>
      <c r="Z93" s="120"/>
      <c r="AA93" s="120"/>
      <c r="AB93" s="121" t="str">
        <f t="shared" si="7"/>
        <v/>
      </c>
    </row>
    <row r="94" spans="1:28" x14ac:dyDescent="0.25">
      <c r="A94" s="118"/>
      <c r="B94" s="119"/>
      <c r="C94" s="119"/>
      <c r="D94" s="50"/>
      <c r="E94" s="120"/>
      <c r="F94" s="120"/>
      <c r="G94" s="121" t="str">
        <f t="shared" si="4"/>
        <v/>
      </c>
      <c r="H94" s="118"/>
      <c r="I94" s="119"/>
      <c r="J94" s="119"/>
      <c r="K94" s="50"/>
      <c r="L94" s="120"/>
      <c r="M94" s="120"/>
      <c r="N94" s="121" t="str">
        <f t="shared" si="5"/>
        <v/>
      </c>
      <c r="O94" s="118"/>
      <c r="P94" s="119"/>
      <c r="Q94" s="119"/>
      <c r="R94" s="50"/>
      <c r="S94" s="120"/>
      <c r="T94" s="120"/>
      <c r="U94" s="121" t="str">
        <f t="shared" si="6"/>
        <v/>
      </c>
      <c r="V94" s="118"/>
      <c r="W94" s="119"/>
      <c r="X94" s="119"/>
      <c r="Y94" s="50"/>
      <c r="Z94" s="120"/>
      <c r="AA94" s="120"/>
      <c r="AB94" s="121" t="str">
        <f t="shared" si="7"/>
        <v/>
      </c>
    </row>
    <row r="95" spans="1:28" x14ac:dyDescent="0.25">
      <c r="A95" s="118"/>
      <c r="B95" s="119"/>
      <c r="C95" s="119"/>
      <c r="D95" s="50"/>
      <c r="E95" s="120"/>
      <c r="F95" s="120"/>
      <c r="G95" s="121" t="str">
        <f t="shared" si="4"/>
        <v/>
      </c>
      <c r="H95" s="118"/>
      <c r="I95" s="119"/>
      <c r="J95" s="119"/>
      <c r="K95" s="50"/>
      <c r="L95" s="120"/>
      <c r="M95" s="120"/>
      <c r="N95" s="121" t="str">
        <f t="shared" si="5"/>
        <v/>
      </c>
      <c r="O95" s="118"/>
      <c r="P95" s="119"/>
      <c r="Q95" s="119"/>
      <c r="R95" s="50"/>
      <c r="S95" s="120"/>
      <c r="T95" s="120"/>
      <c r="U95" s="121" t="str">
        <f t="shared" si="6"/>
        <v/>
      </c>
      <c r="V95" s="118"/>
      <c r="W95" s="119"/>
      <c r="X95" s="119"/>
      <c r="Y95" s="50"/>
      <c r="Z95" s="120"/>
      <c r="AA95" s="120"/>
      <c r="AB95" s="121" t="str">
        <f t="shared" si="7"/>
        <v/>
      </c>
    </row>
    <row r="96" spans="1:28" x14ac:dyDescent="0.25">
      <c r="A96" s="118"/>
      <c r="B96" s="119"/>
      <c r="C96" s="119"/>
      <c r="D96" s="50"/>
      <c r="E96" s="120"/>
      <c r="F96" s="120"/>
      <c r="G96" s="121" t="str">
        <f t="shared" si="4"/>
        <v/>
      </c>
      <c r="H96" s="118"/>
      <c r="I96" s="119"/>
      <c r="J96" s="119"/>
      <c r="K96" s="50"/>
      <c r="L96" s="120"/>
      <c r="M96" s="120"/>
      <c r="N96" s="121" t="str">
        <f t="shared" si="5"/>
        <v/>
      </c>
      <c r="O96" s="118"/>
      <c r="P96" s="119"/>
      <c r="Q96" s="119"/>
      <c r="R96" s="50"/>
      <c r="S96" s="120"/>
      <c r="T96" s="120"/>
      <c r="U96" s="121" t="str">
        <f t="shared" si="6"/>
        <v/>
      </c>
      <c r="V96" s="118"/>
      <c r="W96" s="119"/>
      <c r="X96" s="119"/>
      <c r="Y96" s="50"/>
      <c r="Z96" s="120"/>
      <c r="AA96" s="120"/>
      <c r="AB96" s="121" t="str">
        <f t="shared" si="7"/>
        <v/>
      </c>
    </row>
    <row r="97" spans="1:28" x14ac:dyDescent="0.25">
      <c r="A97" s="118"/>
      <c r="B97" s="119"/>
      <c r="C97" s="119"/>
      <c r="D97" s="50"/>
      <c r="E97" s="120"/>
      <c r="F97" s="120"/>
      <c r="G97" s="121" t="str">
        <f t="shared" si="4"/>
        <v/>
      </c>
      <c r="H97" s="118"/>
      <c r="I97" s="119"/>
      <c r="J97" s="119"/>
      <c r="K97" s="50"/>
      <c r="L97" s="120"/>
      <c r="M97" s="120"/>
      <c r="N97" s="121" t="str">
        <f t="shared" si="5"/>
        <v/>
      </c>
      <c r="O97" s="118"/>
      <c r="P97" s="119"/>
      <c r="Q97" s="119"/>
      <c r="R97" s="50"/>
      <c r="S97" s="120"/>
      <c r="T97" s="120"/>
      <c r="U97" s="121" t="str">
        <f t="shared" si="6"/>
        <v/>
      </c>
      <c r="V97" s="118"/>
      <c r="W97" s="119"/>
      <c r="X97" s="119"/>
      <c r="Y97" s="50"/>
      <c r="Z97" s="120"/>
      <c r="AA97" s="120"/>
      <c r="AB97" s="121" t="str">
        <f t="shared" si="7"/>
        <v/>
      </c>
    </row>
    <row r="98" spans="1:28" x14ac:dyDescent="0.25">
      <c r="A98" s="118"/>
      <c r="B98" s="119"/>
      <c r="C98" s="119"/>
      <c r="D98" s="50"/>
      <c r="E98" s="120"/>
      <c r="F98" s="120"/>
      <c r="G98" s="121" t="str">
        <f t="shared" si="4"/>
        <v/>
      </c>
      <c r="H98" s="118"/>
      <c r="I98" s="119"/>
      <c r="J98" s="119"/>
      <c r="K98" s="50"/>
      <c r="L98" s="120"/>
      <c r="M98" s="120"/>
      <c r="N98" s="121" t="str">
        <f t="shared" si="5"/>
        <v/>
      </c>
      <c r="O98" s="118"/>
      <c r="P98" s="119"/>
      <c r="Q98" s="119"/>
      <c r="R98" s="50"/>
      <c r="S98" s="120"/>
      <c r="T98" s="120"/>
      <c r="U98" s="121" t="str">
        <f t="shared" si="6"/>
        <v/>
      </c>
      <c r="V98" s="118"/>
      <c r="W98" s="119"/>
      <c r="X98" s="119"/>
      <c r="Y98" s="50"/>
      <c r="Z98" s="120"/>
      <c r="AA98" s="120"/>
      <c r="AB98" s="121" t="str">
        <f t="shared" si="7"/>
        <v/>
      </c>
    </row>
    <row r="99" spans="1:28" x14ac:dyDescent="0.25">
      <c r="A99" s="118"/>
      <c r="B99" s="119"/>
      <c r="C99" s="119"/>
      <c r="D99" s="50"/>
      <c r="E99" s="120"/>
      <c r="F99" s="120"/>
      <c r="G99" s="121" t="str">
        <f t="shared" si="4"/>
        <v/>
      </c>
      <c r="H99" s="118"/>
      <c r="I99" s="119"/>
      <c r="J99" s="119"/>
      <c r="K99" s="50"/>
      <c r="L99" s="120"/>
      <c r="M99" s="120"/>
      <c r="N99" s="121" t="str">
        <f t="shared" si="5"/>
        <v/>
      </c>
      <c r="O99" s="118"/>
      <c r="P99" s="119"/>
      <c r="Q99" s="119"/>
      <c r="R99" s="50"/>
      <c r="S99" s="120"/>
      <c r="T99" s="120"/>
      <c r="U99" s="121" t="str">
        <f t="shared" si="6"/>
        <v/>
      </c>
      <c r="V99" s="118"/>
      <c r="W99" s="119"/>
      <c r="X99" s="119"/>
      <c r="Y99" s="50"/>
      <c r="Z99" s="120"/>
      <c r="AA99" s="120"/>
      <c r="AB99" s="121" t="str">
        <f t="shared" si="7"/>
        <v/>
      </c>
    </row>
    <row r="100" spans="1:28" x14ac:dyDescent="0.25">
      <c r="A100" s="118"/>
      <c r="B100" s="119"/>
      <c r="C100" s="119"/>
      <c r="D100" s="50"/>
      <c r="E100" s="120"/>
      <c r="F100" s="120"/>
      <c r="G100" s="121" t="str">
        <f t="shared" si="4"/>
        <v/>
      </c>
      <c r="H100" s="118"/>
      <c r="I100" s="119"/>
      <c r="J100" s="119"/>
      <c r="K100" s="50"/>
      <c r="L100" s="120"/>
      <c r="M100" s="120"/>
      <c r="N100" s="121" t="str">
        <f t="shared" si="5"/>
        <v/>
      </c>
      <c r="O100" s="118"/>
      <c r="P100" s="119"/>
      <c r="Q100" s="119"/>
      <c r="R100" s="50"/>
      <c r="S100" s="120"/>
      <c r="T100" s="120"/>
      <c r="U100" s="121" t="str">
        <f t="shared" si="6"/>
        <v/>
      </c>
      <c r="V100" s="118"/>
      <c r="W100" s="119"/>
      <c r="X100" s="119"/>
      <c r="Y100" s="50"/>
      <c r="Z100" s="120"/>
      <c r="AA100" s="120"/>
      <c r="AB100" s="121" t="str">
        <f t="shared" si="7"/>
        <v/>
      </c>
    </row>
    <row r="101" spans="1:28" x14ac:dyDescent="0.25">
      <c r="A101" s="118"/>
      <c r="B101" s="119"/>
      <c r="C101" s="119"/>
      <c r="D101" s="50"/>
      <c r="E101" s="120"/>
      <c r="F101" s="120"/>
      <c r="G101" s="121" t="str">
        <f t="shared" si="4"/>
        <v/>
      </c>
      <c r="H101" s="118"/>
      <c r="I101" s="119"/>
      <c r="J101" s="119"/>
      <c r="K101" s="50"/>
      <c r="L101" s="120"/>
      <c r="M101" s="120"/>
      <c r="N101" s="121" t="str">
        <f t="shared" si="5"/>
        <v/>
      </c>
      <c r="O101" s="118"/>
      <c r="P101" s="119"/>
      <c r="Q101" s="119"/>
      <c r="R101" s="50"/>
      <c r="S101" s="120"/>
      <c r="T101" s="120"/>
      <c r="U101" s="121" t="str">
        <f t="shared" si="6"/>
        <v/>
      </c>
      <c r="V101" s="118"/>
      <c r="W101" s="119"/>
      <c r="X101" s="119"/>
      <c r="Y101" s="50"/>
      <c r="Z101" s="120"/>
      <c r="AA101" s="120"/>
      <c r="AB101" s="121" t="str">
        <f t="shared" si="7"/>
        <v/>
      </c>
    </row>
    <row r="102" spans="1:28" x14ac:dyDescent="0.25">
      <c r="A102" s="118"/>
      <c r="B102" s="119"/>
      <c r="C102" s="119"/>
      <c r="D102" s="50"/>
      <c r="E102" s="120"/>
      <c r="F102" s="120"/>
      <c r="G102" s="121" t="str">
        <f t="shared" si="4"/>
        <v/>
      </c>
      <c r="H102" s="118"/>
      <c r="I102" s="119"/>
      <c r="J102" s="119"/>
      <c r="K102" s="50"/>
      <c r="L102" s="120"/>
      <c r="M102" s="120"/>
      <c r="N102" s="121" t="str">
        <f t="shared" si="5"/>
        <v/>
      </c>
      <c r="O102" s="118"/>
      <c r="P102" s="119"/>
      <c r="Q102" s="119"/>
      <c r="R102" s="50"/>
      <c r="S102" s="120"/>
      <c r="T102" s="120"/>
      <c r="U102" s="121" t="str">
        <f t="shared" si="6"/>
        <v/>
      </c>
      <c r="V102" s="118"/>
      <c r="W102" s="119"/>
      <c r="X102" s="119"/>
      <c r="Y102" s="50"/>
      <c r="Z102" s="120"/>
      <c r="AA102" s="120"/>
      <c r="AB102" s="121" t="str">
        <f t="shared" si="7"/>
        <v/>
      </c>
    </row>
    <row r="103" spans="1:28" x14ac:dyDescent="0.25">
      <c r="A103" s="118"/>
      <c r="B103" s="119"/>
      <c r="C103" s="119"/>
      <c r="D103" s="50"/>
      <c r="E103" s="120"/>
      <c r="F103" s="120"/>
      <c r="G103" s="121" t="str">
        <f t="shared" si="4"/>
        <v/>
      </c>
      <c r="H103" s="118"/>
      <c r="I103" s="119"/>
      <c r="J103" s="119"/>
      <c r="K103" s="50"/>
      <c r="L103" s="120"/>
      <c r="M103" s="120"/>
      <c r="N103" s="121" t="str">
        <f t="shared" si="5"/>
        <v/>
      </c>
      <c r="O103" s="118"/>
      <c r="P103" s="119"/>
      <c r="Q103" s="119"/>
      <c r="R103" s="50"/>
      <c r="S103" s="120"/>
      <c r="T103" s="120"/>
      <c r="U103" s="121" t="str">
        <f t="shared" si="6"/>
        <v/>
      </c>
      <c r="V103" s="118"/>
      <c r="W103" s="119"/>
      <c r="X103" s="119"/>
      <c r="Y103" s="50"/>
      <c r="Z103" s="120"/>
      <c r="AA103" s="120"/>
      <c r="AB103" s="121" t="str">
        <f t="shared" si="7"/>
        <v/>
      </c>
    </row>
    <row r="104" spans="1:28" x14ac:dyDescent="0.25">
      <c r="A104" s="118"/>
      <c r="B104" s="119"/>
      <c r="C104" s="119"/>
      <c r="D104" s="50"/>
      <c r="E104" s="120"/>
      <c r="F104" s="120"/>
      <c r="G104" s="121" t="str">
        <f t="shared" si="4"/>
        <v/>
      </c>
      <c r="H104" s="118"/>
      <c r="I104" s="119"/>
      <c r="J104" s="119"/>
      <c r="K104" s="50"/>
      <c r="L104" s="120"/>
      <c r="M104" s="120"/>
      <c r="N104" s="121" t="str">
        <f t="shared" si="5"/>
        <v/>
      </c>
      <c r="O104" s="118"/>
      <c r="P104" s="119"/>
      <c r="Q104" s="119"/>
      <c r="R104" s="50"/>
      <c r="S104" s="120"/>
      <c r="T104" s="120"/>
      <c r="U104" s="121" t="str">
        <f t="shared" si="6"/>
        <v/>
      </c>
      <c r="V104" s="118"/>
      <c r="W104" s="119"/>
      <c r="X104" s="119"/>
      <c r="Y104" s="50"/>
      <c r="Z104" s="120"/>
      <c r="AA104" s="120"/>
      <c r="AB104" s="121" t="str">
        <f t="shared" si="7"/>
        <v/>
      </c>
    </row>
    <row r="105" spans="1:28" x14ac:dyDescent="0.25">
      <c r="A105" s="118"/>
      <c r="B105" s="119"/>
      <c r="C105" s="119"/>
      <c r="D105" s="50"/>
      <c r="E105" s="120"/>
      <c r="F105" s="120"/>
      <c r="G105" s="121" t="str">
        <f t="shared" si="4"/>
        <v/>
      </c>
      <c r="H105" s="118"/>
      <c r="I105" s="119"/>
      <c r="J105" s="119"/>
      <c r="K105" s="50"/>
      <c r="L105" s="120"/>
      <c r="M105" s="120"/>
      <c r="N105" s="121" t="str">
        <f t="shared" si="5"/>
        <v/>
      </c>
      <c r="O105" s="118"/>
      <c r="P105" s="119"/>
      <c r="Q105" s="119"/>
      <c r="R105" s="50"/>
      <c r="S105" s="120"/>
      <c r="T105" s="120"/>
      <c r="U105" s="121" t="str">
        <f t="shared" si="6"/>
        <v/>
      </c>
      <c r="V105" s="118"/>
      <c r="W105" s="119"/>
      <c r="X105" s="119"/>
      <c r="Y105" s="50"/>
      <c r="Z105" s="120"/>
      <c r="AA105" s="120"/>
      <c r="AB105" s="121" t="str">
        <f t="shared" si="7"/>
        <v/>
      </c>
    </row>
    <row r="106" spans="1:28" x14ac:dyDescent="0.25">
      <c r="A106" s="118"/>
      <c r="B106" s="119"/>
      <c r="C106" s="119"/>
      <c r="D106" s="50"/>
      <c r="E106" s="120"/>
      <c r="F106" s="120"/>
      <c r="G106" s="121" t="str">
        <f t="shared" si="4"/>
        <v/>
      </c>
      <c r="H106" s="118"/>
      <c r="I106" s="119"/>
      <c r="J106" s="119"/>
      <c r="K106" s="50"/>
      <c r="L106" s="120"/>
      <c r="M106" s="120"/>
      <c r="N106" s="121" t="str">
        <f t="shared" si="5"/>
        <v/>
      </c>
      <c r="O106" s="118"/>
      <c r="P106" s="119"/>
      <c r="Q106" s="119"/>
      <c r="R106" s="50"/>
      <c r="S106" s="120"/>
      <c r="T106" s="120"/>
      <c r="U106" s="121" t="str">
        <f t="shared" si="6"/>
        <v/>
      </c>
      <c r="V106" s="118"/>
      <c r="W106" s="119"/>
      <c r="X106" s="119"/>
      <c r="Y106" s="50"/>
      <c r="Z106" s="120"/>
      <c r="AA106" s="120"/>
      <c r="AB106" s="121" t="str">
        <f t="shared" si="7"/>
        <v/>
      </c>
    </row>
    <row r="107" spans="1:28" x14ac:dyDescent="0.25">
      <c r="A107" s="118"/>
      <c r="B107" s="119"/>
      <c r="C107" s="119"/>
      <c r="D107" s="50"/>
      <c r="E107" s="120"/>
      <c r="F107" s="120"/>
      <c r="G107" s="121" t="str">
        <f t="shared" si="4"/>
        <v/>
      </c>
      <c r="H107" s="118"/>
      <c r="I107" s="119"/>
      <c r="J107" s="119"/>
      <c r="K107" s="50"/>
      <c r="L107" s="120"/>
      <c r="M107" s="120"/>
      <c r="N107" s="121" t="str">
        <f t="shared" si="5"/>
        <v/>
      </c>
      <c r="O107" s="118"/>
      <c r="P107" s="119"/>
      <c r="Q107" s="119"/>
      <c r="R107" s="50"/>
      <c r="S107" s="120"/>
      <c r="T107" s="120"/>
      <c r="U107" s="121" t="str">
        <f t="shared" si="6"/>
        <v/>
      </c>
      <c r="V107" s="118"/>
      <c r="W107" s="119"/>
      <c r="X107" s="119"/>
      <c r="Y107" s="50"/>
      <c r="Z107" s="120"/>
      <c r="AA107" s="120"/>
      <c r="AB107" s="121" t="str">
        <f t="shared" si="7"/>
        <v/>
      </c>
    </row>
    <row r="108" spans="1:28" x14ac:dyDescent="0.25">
      <c r="A108" s="118"/>
      <c r="B108" s="119"/>
      <c r="C108" s="119"/>
      <c r="D108" s="50"/>
      <c r="E108" s="120"/>
      <c r="F108" s="120"/>
      <c r="G108" s="121" t="str">
        <f t="shared" si="4"/>
        <v/>
      </c>
      <c r="H108" s="118"/>
      <c r="I108" s="119"/>
      <c r="J108" s="119"/>
      <c r="K108" s="50"/>
      <c r="L108" s="120"/>
      <c r="M108" s="120"/>
      <c r="N108" s="121" t="str">
        <f t="shared" si="5"/>
        <v/>
      </c>
      <c r="O108" s="118"/>
      <c r="P108" s="119"/>
      <c r="Q108" s="119"/>
      <c r="R108" s="50"/>
      <c r="S108" s="120"/>
      <c r="T108" s="120"/>
      <c r="U108" s="121" t="str">
        <f t="shared" si="6"/>
        <v/>
      </c>
      <c r="V108" s="118"/>
      <c r="W108" s="119"/>
      <c r="X108" s="119"/>
      <c r="Y108" s="50"/>
      <c r="Z108" s="120"/>
      <c r="AA108" s="120"/>
      <c r="AB108" s="121" t="str">
        <f t="shared" si="7"/>
        <v/>
      </c>
    </row>
    <row r="109" spans="1:28" x14ac:dyDescent="0.25">
      <c r="A109" s="118"/>
      <c r="B109" s="119"/>
      <c r="C109" s="119"/>
      <c r="D109" s="50"/>
      <c r="E109" s="120"/>
      <c r="F109" s="120"/>
      <c r="G109" s="121" t="str">
        <f t="shared" si="4"/>
        <v/>
      </c>
      <c r="H109" s="118"/>
      <c r="I109" s="119"/>
      <c r="J109" s="119"/>
      <c r="K109" s="50"/>
      <c r="L109" s="120"/>
      <c r="M109" s="120"/>
      <c r="N109" s="121" t="str">
        <f t="shared" si="5"/>
        <v/>
      </c>
      <c r="O109" s="118"/>
      <c r="P109" s="119"/>
      <c r="Q109" s="119"/>
      <c r="R109" s="50"/>
      <c r="S109" s="120"/>
      <c r="T109" s="120"/>
      <c r="U109" s="121" t="str">
        <f t="shared" si="6"/>
        <v/>
      </c>
      <c r="V109" s="118"/>
      <c r="W109" s="119"/>
      <c r="X109" s="119"/>
      <c r="Y109" s="50"/>
      <c r="Z109" s="120"/>
      <c r="AA109" s="120"/>
      <c r="AB109" s="121" t="str">
        <f t="shared" si="7"/>
        <v/>
      </c>
    </row>
    <row r="110" spans="1:28" x14ac:dyDescent="0.25">
      <c r="A110" s="118"/>
      <c r="B110" s="119"/>
      <c r="C110" s="119"/>
      <c r="D110" s="50"/>
      <c r="E110" s="120"/>
      <c r="F110" s="120"/>
      <c r="G110" s="121" t="str">
        <f t="shared" si="4"/>
        <v/>
      </c>
      <c r="H110" s="118"/>
      <c r="I110" s="119"/>
      <c r="J110" s="119"/>
      <c r="K110" s="50"/>
      <c r="L110" s="120"/>
      <c r="M110" s="120"/>
      <c r="N110" s="121" t="str">
        <f t="shared" si="5"/>
        <v/>
      </c>
      <c r="O110" s="118"/>
      <c r="P110" s="119"/>
      <c r="Q110" s="119"/>
      <c r="R110" s="50"/>
      <c r="S110" s="120"/>
      <c r="T110" s="120"/>
      <c r="U110" s="121" t="str">
        <f t="shared" si="6"/>
        <v/>
      </c>
      <c r="V110" s="118"/>
      <c r="W110" s="119"/>
      <c r="X110" s="119"/>
      <c r="Y110" s="50"/>
      <c r="Z110" s="120"/>
      <c r="AA110" s="120"/>
      <c r="AB110" s="121" t="str">
        <f t="shared" si="7"/>
        <v/>
      </c>
    </row>
    <row r="111" spans="1:28" x14ac:dyDescent="0.25">
      <c r="A111" s="118"/>
      <c r="B111" s="119"/>
      <c r="C111" s="119"/>
      <c r="D111" s="50"/>
      <c r="E111" s="120"/>
      <c r="F111" s="120"/>
      <c r="G111" s="121" t="str">
        <f t="shared" si="4"/>
        <v/>
      </c>
      <c r="H111" s="118"/>
      <c r="I111" s="119"/>
      <c r="J111" s="119"/>
      <c r="K111" s="50"/>
      <c r="L111" s="120"/>
      <c r="M111" s="120"/>
      <c r="N111" s="121" t="str">
        <f t="shared" si="5"/>
        <v/>
      </c>
      <c r="O111" s="118"/>
      <c r="P111" s="119"/>
      <c r="Q111" s="119"/>
      <c r="R111" s="50"/>
      <c r="S111" s="120"/>
      <c r="T111" s="120"/>
      <c r="U111" s="121" t="str">
        <f t="shared" si="6"/>
        <v/>
      </c>
      <c r="V111" s="118"/>
      <c r="W111" s="119"/>
      <c r="X111" s="119"/>
      <c r="Y111" s="50"/>
      <c r="Z111" s="120"/>
      <c r="AA111" s="120"/>
      <c r="AB111" s="121" t="str">
        <f t="shared" si="7"/>
        <v/>
      </c>
    </row>
    <row r="112" spans="1:28" x14ac:dyDescent="0.25">
      <c r="A112" s="118"/>
      <c r="B112" s="119"/>
      <c r="C112" s="119"/>
      <c r="D112" s="50"/>
      <c r="E112" s="120"/>
      <c r="F112" s="120"/>
      <c r="G112" s="121" t="str">
        <f t="shared" si="4"/>
        <v/>
      </c>
      <c r="H112" s="118"/>
      <c r="I112" s="119"/>
      <c r="J112" s="119"/>
      <c r="K112" s="50"/>
      <c r="L112" s="120"/>
      <c r="M112" s="120"/>
      <c r="N112" s="121" t="str">
        <f t="shared" si="5"/>
        <v/>
      </c>
      <c r="O112" s="118"/>
      <c r="P112" s="119"/>
      <c r="Q112" s="119"/>
      <c r="R112" s="50"/>
      <c r="S112" s="120"/>
      <c r="T112" s="120"/>
      <c r="U112" s="121" t="str">
        <f t="shared" si="6"/>
        <v/>
      </c>
      <c r="V112" s="118"/>
      <c r="W112" s="119"/>
      <c r="X112" s="119"/>
      <c r="Y112" s="50"/>
      <c r="Z112" s="120"/>
      <c r="AA112" s="120"/>
      <c r="AB112" s="121" t="str">
        <f t="shared" si="7"/>
        <v/>
      </c>
    </row>
    <row r="113" spans="1:28" x14ac:dyDescent="0.25">
      <c r="A113" s="118"/>
      <c r="B113" s="119"/>
      <c r="C113" s="119"/>
      <c r="D113" s="50"/>
      <c r="E113" s="120"/>
      <c r="F113" s="120"/>
      <c r="G113" s="121" t="str">
        <f t="shared" si="4"/>
        <v/>
      </c>
      <c r="H113" s="118"/>
      <c r="I113" s="119"/>
      <c r="J113" s="119"/>
      <c r="K113" s="50"/>
      <c r="L113" s="120"/>
      <c r="M113" s="120"/>
      <c r="N113" s="121" t="str">
        <f t="shared" si="5"/>
        <v/>
      </c>
      <c r="O113" s="118"/>
      <c r="P113" s="119"/>
      <c r="Q113" s="119"/>
      <c r="R113" s="50"/>
      <c r="S113" s="120"/>
      <c r="T113" s="120"/>
      <c r="U113" s="121" t="str">
        <f t="shared" si="6"/>
        <v/>
      </c>
      <c r="V113" s="118"/>
      <c r="W113" s="119"/>
      <c r="X113" s="119"/>
      <c r="Y113" s="50"/>
      <c r="Z113" s="120"/>
      <c r="AA113" s="120"/>
      <c r="AB113" s="121" t="str">
        <f t="shared" si="7"/>
        <v/>
      </c>
    </row>
    <row r="114" spans="1:28" ht="12" customHeight="1" thickBot="1" x14ac:dyDescent="0.3">
      <c r="A114" s="129"/>
      <c r="B114" s="84"/>
      <c r="C114" s="84"/>
      <c r="D114" s="84"/>
      <c r="E114" s="84"/>
      <c r="F114" s="84"/>
      <c r="G114" s="123" t="str">
        <f t="shared" si="4"/>
        <v/>
      </c>
      <c r="H114" s="129"/>
      <c r="I114" s="84"/>
      <c r="J114" s="84"/>
      <c r="K114" s="84"/>
      <c r="L114" s="84"/>
      <c r="M114" s="84"/>
      <c r="N114" s="123" t="str">
        <f t="shared" si="5"/>
        <v/>
      </c>
      <c r="O114" s="129"/>
      <c r="P114" s="84"/>
      <c r="Q114" s="84"/>
      <c r="R114" s="84"/>
      <c r="S114" s="84"/>
      <c r="T114" s="84"/>
      <c r="U114" s="123" t="str">
        <f t="shared" si="6"/>
        <v/>
      </c>
      <c r="V114" s="129"/>
      <c r="W114" s="84"/>
      <c r="X114" s="84"/>
      <c r="Y114" s="84"/>
      <c r="Z114" s="84"/>
      <c r="AA114" s="84"/>
      <c r="AB114" s="123" t="str">
        <f t="shared" si="7"/>
        <v/>
      </c>
    </row>
    <row r="115" spans="1:28" s="23" customFormat="1" ht="13.2" thickTop="1" thickBot="1" x14ac:dyDescent="0.3">
      <c r="A115" s="171"/>
      <c r="B115" s="172"/>
      <c r="C115" s="172"/>
      <c r="D115" s="172"/>
      <c r="E115" s="173" t="s">
        <v>38</v>
      </c>
      <c r="F115" s="174">
        <f>SUM(F13:F114)</f>
        <v>0</v>
      </c>
      <c r="G115" s="175" t="str">
        <f>G114</f>
        <v/>
      </c>
      <c r="H115" s="171"/>
      <c r="I115" s="172"/>
      <c r="J115" s="172"/>
      <c r="K115" s="172"/>
      <c r="L115" s="173" t="s">
        <v>39</v>
      </c>
      <c r="M115" s="174">
        <f>SUM(M13:M114)</f>
        <v>0</v>
      </c>
      <c r="N115" s="175" t="str">
        <f>N114</f>
        <v/>
      </c>
      <c r="O115" s="171"/>
      <c r="P115" s="172"/>
      <c r="Q115" s="172"/>
      <c r="R115" s="172"/>
      <c r="S115" s="173" t="s">
        <v>40</v>
      </c>
      <c r="T115" s="174">
        <f>SUM(T13:T114)</f>
        <v>0</v>
      </c>
      <c r="U115" s="175" t="str">
        <f>U114</f>
        <v/>
      </c>
      <c r="V115" s="171"/>
      <c r="W115" s="172"/>
      <c r="X115" s="172"/>
      <c r="Y115" s="172"/>
      <c r="Z115" s="173" t="s">
        <v>41</v>
      </c>
      <c r="AA115" s="174">
        <f>SUM(AA13:AA114)</f>
        <v>0</v>
      </c>
      <c r="AB115" s="175" t="str">
        <f>AB114</f>
        <v/>
      </c>
    </row>
    <row r="116" spans="1:28" x14ac:dyDescent="0.25">
      <c r="A116" s="30"/>
      <c r="B116" s="44"/>
      <c r="C116" s="44"/>
      <c r="D116" s="51"/>
      <c r="E116" s="53"/>
      <c r="F116" s="53"/>
      <c r="G116" s="52"/>
    </row>
  </sheetData>
  <sheetProtection algorithmName="SHA-512" hashValue="VSNqP8AMy5mQXi6P98Vc/XOG64J8mG5/MJiicVbxqRgeUq52aFz4iQ1rGoKw0k7FUHnAHbdLjDKpbx6LCFBSWw==" saltValue="abYz8EwGbc9j8zfC3G+S+g==" spinCount="100000" sheet="1" objects="1" scenarios="1" selectLockedCells="1"/>
  <mergeCells count="28">
    <mergeCell ref="A1:B1"/>
    <mergeCell ref="H1:I1"/>
    <mergeCell ref="O1:P1"/>
    <mergeCell ref="V1:W1"/>
    <mergeCell ref="AA1:AB1"/>
    <mergeCell ref="M1:N1"/>
    <mergeCell ref="AA2:AB2"/>
    <mergeCell ref="AA4:AB4"/>
    <mergeCell ref="T1:U1"/>
    <mergeCell ref="T2:U2"/>
    <mergeCell ref="W6:X6"/>
    <mergeCell ref="T4:U4"/>
    <mergeCell ref="W8:X8"/>
    <mergeCell ref="W10:X10"/>
    <mergeCell ref="P6:Q6"/>
    <mergeCell ref="P8:Q8"/>
    <mergeCell ref="P10:Q10"/>
    <mergeCell ref="I6:J6"/>
    <mergeCell ref="I8:J8"/>
    <mergeCell ref="I10:J10"/>
    <mergeCell ref="B6:C6"/>
    <mergeCell ref="B8:C8"/>
    <mergeCell ref="B10:C10"/>
    <mergeCell ref="M2:N2"/>
    <mergeCell ref="M4:N4"/>
    <mergeCell ref="F1:G1"/>
    <mergeCell ref="F2:G2"/>
    <mergeCell ref="F4:G4"/>
  </mergeCells>
  <conditionalFormatting sqref="G116 G6">
    <cfRule type="cellIs" dxfId="87" priority="4" operator="lessThan">
      <formula>0</formula>
    </cfRule>
  </conditionalFormatting>
  <conditionalFormatting sqref="N6">
    <cfRule type="cellIs" dxfId="86" priority="3" operator="lessThan">
      <formula>0</formula>
    </cfRule>
  </conditionalFormatting>
  <conditionalFormatting sqref="U6">
    <cfRule type="cellIs" dxfId="85" priority="2" operator="lessThan">
      <formula>0</formula>
    </cfRule>
  </conditionalFormatting>
  <conditionalFormatting sqref="AB6">
    <cfRule type="cellIs" dxfId="84" priority="1" operator="lessThan">
      <formula>0</formula>
    </cfRule>
  </conditionalFormatting>
  <printOptions horizontalCentered="1"/>
  <pageMargins left="0.7" right="0.7" top="0.75" bottom="0.75" header="0.3" footer="0.3"/>
  <pageSetup scale="93" fitToWidth="0" fitToHeight="0" orientation="portrait" r:id="rId1"/>
  <rowBreaks count="1" manualBreakCount="1">
    <brk id="54" max="2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59999389629810485"/>
  </sheetPr>
  <dimension ref="A1:AB54"/>
  <sheetViews>
    <sheetView showRuler="0" showWhiteSpace="0" zoomScaleNormal="100" workbookViewId="0">
      <selection activeCell="L24" sqref="L24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Summary'!$B$27</f>
        <v xml:space="preserve">Travel &amp; Mileage </v>
      </c>
      <c r="G2" s="391"/>
      <c r="H2" s="114"/>
      <c r="I2" s="44"/>
      <c r="J2" s="44"/>
      <c r="K2" s="44"/>
      <c r="L2" s="68" t="s">
        <v>11</v>
      </c>
      <c r="M2" s="323" t="str">
        <f>F2</f>
        <v xml:space="preserve">Travel &amp; Mileage </v>
      </c>
      <c r="N2" s="391"/>
      <c r="O2" s="114"/>
      <c r="P2" s="44"/>
      <c r="Q2" s="44"/>
      <c r="R2" s="44"/>
      <c r="S2" s="68" t="s">
        <v>11</v>
      </c>
      <c r="T2" s="323" t="str">
        <f>F2</f>
        <v xml:space="preserve">Travel &amp; Mileage </v>
      </c>
      <c r="U2" s="391"/>
      <c r="V2" s="114"/>
      <c r="W2" s="44"/>
      <c r="X2" s="44"/>
      <c r="Y2" s="44"/>
      <c r="Z2" s="68" t="s">
        <v>11</v>
      </c>
      <c r="AA2" s="323" t="str">
        <f>F2</f>
        <v xml:space="preserve">Travel &amp; Mileage 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Summary'!$A$27</f>
        <v>7000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7000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7000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7000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Summary'!D27:F27)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Summary'!M27:O27)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Summary'!V27:X27)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Summary'!AE27:AG27)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$F$53</f>
        <v>0</v>
      </c>
      <c r="E8" s="72"/>
      <c r="F8" s="72"/>
      <c r="G8" s="117"/>
      <c r="H8" s="114"/>
      <c r="I8" s="379" t="s">
        <v>156</v>
      </c>
      <c r="J8" s="380"/>
      <c r="K8" s="158">
        <f>$M$53</f>
        <v>0</v>
      </c>
      <c r="L8" s="72"/>
      <c r="M8" s="72"/>
      <c r="N8" s="117"/>
      <c r="O8" s="114"/>
      <c r="P8" s="379" t="s">
        <v>158</v>
      </c>
      <c r="Q8" s="380"/>
      <c r="R8" s="158">
        <f>$T$53</f>
        <v>0</v>
      </c>
      <c r="S8" s="72"/>
      <c r="T8" s="72"/>
      <c r="U8" s="117"/>
      <c r="V8" s="114"/>
      <c r="W8" s="379" t="s">
        <v>160</v>
      </c>
      <c r="X8" s="380"/>
      <c r="Y8" s="158">
        <f>$AA$53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2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2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2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2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s="23" customFormat="1" ht="12.6" thickBot="1" x14ac:dyDescent="0.3">
      <c r="A53" s="171"/>
      <c r="B53" s="172"/>
      <c r="C53" s="172"/>
      <c r="D53" s="172"/>
      <c r="E53" s="173" t="s">
        <v>38</v>
      </c>
      <c r="F53" s="174">
        <f>SUM(F13:F52)</f>
        <v>0</v>
      </c>
      <c r="G53" s="175" t="str">
        <f>G52</f>
        <v/>
      </c>
      <c r="H53" s="171"/>
      <c r="I53" s="172"/>
      <c r="J53" s="172"/>
      <c r="K53" s="172"/>
      <c r="L53" s="173" t="s">
        <v>39</v>
      </c>
      <c r="M53" s="174">
        <f>SUM(M13:M52)</f>
        <v>0</v>
      </c>
      <c r="N53" s="175" t="str">
        <f>N52</f>
        <v/>
      </c>
      <c r="O53" s="171"/>
      <c r="P53" s="172"/>
      <c r="Q53" s="172"/>
      <c r="R53" s="172"/>
      <c r="S53" s="173" t="s">
        <v>40</v>
      </c>
      <c r="T53" s="174">
        <f>SUM(T13:T52)</f>
        <v>0</v>
      </c>
      <c r="U53" s="175" t="str">
        <f>N52</f>
        <v/>
      </c>
      <c r="V53" s="171"/>
      <c r="W53" s="172"/>
      <c r="X53" s="172"/>
      <c r="Y53" s="172"/>
      <c r="Z53" s="173" t="s">
        <v>41</v>
      </c>
      <c r="AA53" s="174">
        <f>SUM(AA13:AA52)</f>
        <v>0</v>
      </c>
      <c r="AB53" s="175" t="str">
        <f>AB52</f>
        <v/>
      </c>
    </row>
    <row r="54" spans="1:28" x14ac:dyDescent="0.25">
      <c r="A54" s="30"/>
      <c r="B54" s="44"/>
      <c r="C54" s="44"/>
      <c r="D54" s="51"/>
      <c r="E54" s="53"/>
      <c r="F54" s="53"/>
      <c r="G54" s="52"/>
    </row>
  </sheetData>
  <sheetProtection algorithmName="SHA-512" hashValue="hCERfH2VnbaKZToVU6s8FWC3plLHEI3tZZReinReHFJmfSRPCdcXq3VNIftg6XJX1luC1CT+9y9aEQzGJaXbYA==" saltValue="WLaCBxSb1HO0/bUXswKeIQ==" spinCount="100000" sheet="1" objects="1" scenarios="1" selectLockedCells="1"/>
  <mergeCells count="28">
    <mergeCell ref="W10:X10"/>
    <mergeCell ref="P6:Q6"/>
    <mergeCell ref="P8:Q8"/>
    <mergeCell ref="P10:Q10"/>
    <mergeCell ref="W6:X6"/>
    <mergeCell ref="A1:B1"/>
    <mergeCell ref="H1:I1"/>
    <mergeCell ref="O1:P1"/>
    <mergeCell ref="F1:G1"/>
    <mergeCell ref="W8:X8"/>
    <mergeCell ref="I8:J8"/>
    <mergeCell ref="F2:G2"/>
    <mergeCell ref="F4:G4"/>
    <mergeCell ref="M1:N1"/>
    <mergeCell ref="M2:N2"/>
    <mergeCell ref="M4:N4"/>
    <mergeCell ref="I10:J10"/>
    <mergeCell ref="B6:C6"/>
    <mergeCell ref="B8:C8"/>
    <mergeCell ref="B10:C10"/>
    <mergeCell ref="I6:J6"/>
    <mergeCell ref="AA1:AB1"/>
    <mergeCell ref="AA2:AB2"/>
    <mergeCell ref="AA4:AB4"/>
    <mergeCell ref="T1:U1"/>
    <mergeCell ref="T2:U2"/>
    <mergeCell ref="T4:U4"/>
    <mergeCell ref="V1:W1"/>
  </mergeCells>
  <conditionalFormatting sqref="G54 G6">
    <cfRule type="cellIs" dxfId="83" priority="4" operator="lessThan">
      <formula>0</formula>
    </cfRule>
  </conditionalFormatting>
  <conditionalFormatting sqref="N6">
    <cfRule type="cellIs" dxfId="82" priority="3" operator="lessThan">
      <formula>0</formula>
    </cfRule>
  </conditionalFormatting>
  <conditionalFormatting sqref="U6">
    <cfRule type="cellIs" dxfId="81" priority="2" operator="lessThan">
      <formula>0</formula>
    </cfRule>
  </conditionalFormatting>
  <conditionalFormatting sqref="AB6">
    <cfRule type="cellIs" dxfId="80" priority="1" operator="lessThan">
      <formula>0</formula>
    </cfRule>
  </conditionalFormatting>
  <printOptions horizontalCentered="1"/>
  <pageMargins left="0.7" right="0.7" top="0.75" bottom="0.75" header="0.3" footer="0.3"/>
  <pageSetup fitToWidth="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59999389629810485"/>
  </sheetPr>
  <dimension ref="A1:AB54"/>
  <sheetViews>
    <sheetView showRuler="0" showWhiteSpace="0" zoomScaleNormal="100" workbookViewId="0">
      <selection activeCell="F18" sqref="F18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Summary'!$B$28</f>
        <v>Meeting Cost</v>
      </c>
      <c r="G2" s="391"/>
      <c r="H2" s="114"/>
      <c r="I2" s="44"/>
      <c r="J2" s="44"/>
      <c r="K2" s="44"/>
      <c r="L2" s="68" t="s">
        <v>11</v>
      </c>
      <c r="M2" s="323" t="str">
        <f>F2</f>
        <v>Meeting Cost</v>
      </c>
      <c r="N2" s="391"/>
      <c r="O2" s="114"/>
      <c r="P2" s="44"/>
      <c r="Q2" s="44"/>
      <c r="R2" s="44"/>
      <c r="S2" s="68" t="s">
        <v>11</v>
      </c>
      <c r="T2" s="323" t="str">
        <f>F2</f>
        <v>Meeting Cost</v>
      </c>
      <c r="U2" s="391"/>
      <c r="V2" s="114"/>
      <c r="W2" s="44"/>
      <c r="X2" s="44"/>
      <c r="Y2" s="44"/>
      <c r="Z2" s="68" t="s">
        <v>11</v>
      </c>
      <c r="AA2" s="323" t="str">
        <f>F2</f>
        <v>Meeting Cost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Summary'!$A$28</f>
        <v>9500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9500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9500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9500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Summary'!D28:F28)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Summary'!M28:O28)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Summary'!V28:X28)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Summary'!AE28:AG28)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$F$53</f>
        <v>0</v>
      </c>
      <c r="E8" s="72"/>
      <c r="F8" s="72"/>
      <c r="G8" s="117"/>
      <c r="H8" s="114"/>
      <c r="I8" s="379" t="s">
        <v>156</v>
      </c>
      <c r="J8" s="380"/>
      <c r="K8" s="158">
        <f>$M$53</f>
        <v>0</v>
      </c>
      <c r="L8" s="72"/>
      <c r="M8" s="72"/>
      <c r="N8" s="117"/>
      <c r="O8" s="114"/>
      <c r="P8" s="379" t="s">
        <v>158</v>
      </c>
      <c r="Q8" s="380"/>
      <c r="R8" s="158">
        <f>$T$53</f>
        <v>0</v>
      </c>
      <c r="S8" s="72"/>
      <c r="T8" s="72"/>
      <c r="U8" s="117"/>
      <c r="V8" s="114"/>
      <c r="W8" s="379" t="s">
        <v>160</v>
      </c>
      <c r="X8" s="380"/>
      <c r="Y8" s="158">
        <f>$AA$53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151"/>
      <c r="X11" s="15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2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2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2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2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s="23" customFormat="1" ht="12.6" thickBot="1" x14ac:dyDescent="0.3">
      <c r="A53" s="171"/>
      <c r="B53" s="172"/>
      <c r="C53" s="172"/>
      <c r="D53" s="172"/>
      <c r="E53" s="173" t="s">
        <v>38</v>
      </c>
      <c r="F53" s="174">
        <f>SUM(F13:F52)</f>
        <v>0</v>
      </c>
      <c r="G53" s="175" t="str">
        <f>G52</f>
        <v/>
      </c>
      <c r="H53" s="171"/>
      <c r="I53" s="172"/>
      <c r="J53" s="172"/>
      <c r="K53" s="172"/>
      <c r="L53" s="173" t="s">
        <v>39</v>
      </c>
      <c r="M53" s="174">
        <f>SUM(M13:M52)</f>
        <v>0</v>
      </c>
      <c r="N53" s="175" t="str">
        <f>N52</f>
        <v/>
      </c>
      <c r="O53" s="171"/>
      <c r="P53" s="172"/>
      <c r="Q53" s="172"/>
      <c r="R53" s="172"/>
      <c r="S53" s="173" t="s">
        <v>40</v>
      </c>
      <c r="T53" s="174">
        <f>SUM(T13:T52)</f>
        <v>0</v>
      </c>
      <c r="U53" s="175" t="str">
        <f>U52</f>
        <v/>
      </c>
      <c r="V53" s="171"/>
      <c r="W53" s="172"/>
      <c r="X53" s="172"/>
      <c r="Y53" s="172"/>
      <c r="Z53" s="173" t="s">
        <v>41</v>
      </c>
      <c r="AA53" s="174">
        <f>SUM(AA13:AA52)</f>
        <v>0</v>
      </c>
      <c r="AB53" s="175" t="str">
        <f>AB52</f>
        <v/>
      </c>
    </row>
    <row r="54" spans="1:28" x14ac:dyDescent="0.25">
      <c r="A54" s="30"/>
      <c r="B54" s="44"/>
      <c r="C54" s="44"/>
      <c r="D54" s="51"/>
      <c r="E54" s="53"/>
      <c r="F54" s="53"/>
      <c r="G54" s="52"/>
    </row>
  </sheetData>
  <sheetProtection algorithmName="SHA-512" hashValue="OtmQOBOMmmRn9TdqvWyLF/Hncv47gsyM8C4/PRd5H1s/+2ImNkOOpJnPbqlgKV0qFdlNrIAD8ZXoBO/Xowr0kQ==" saltValue="BdkE57Wt97qDgrksLBQKnA==" spinCount="100000" sheet="1" objects="1" scenarios="1" selectLockedCells="1"/>
  <mergeCells count="28">
    <mergeCell ref="W8:X8"/>
    <mergeCell ref="W10:X10"/>
    <mergeCell ref="P6:Q6"/>
    <mergeCell ref="P8:Q8"/>
    <mergeCell ref="P10:Q10"/>
    <mergeCell ref="W6:X6"/>
    <mergeCell ref="A1:B1"/>
    <mergeCell ref="H1:I1"/>
    <mergeCell ref="O1:P1"/>
    <mergeCell ref="F1:G1"/>
    <mergeCell ref="T1:U1"/>
    <mergeCell ref="I8:J8"/>
    <mergeCell ref="I10:J10"/>
    <mergeCell ref="B6:C6"/>
    <mergeCell ref="B8:C8"/>
    <mergeCell ref="B10:C10"/>
    <mergeCell ref="I6:J6"/>
    <mergeCell ref="F2:G2"/>
    <mergeCell ref="F4:G4"/>
    <mergeCell ref="M1:N1"/>
    <mergeCell ref="M2:N2"/>
    <mergeCell ref="M4:N4"/>
    <mergeCell ref="T2:U2"/>
    <mergeCell ref="T4:U4"/>
    <mergeCell ref="AA1:AB1"/>
    <mergeCell ref="AA2:AB2"/>
    <mergeCell ref="AA4:AB4"/>
    <mergeCell ref="V1:W1"/>
  </mergeCells>
  <conditionalFormatting sqref="G54 G6">
    <cfRule type="cellIs" dxfId="79" priority="4" operator="lessThan">
      <formula>0</formula>
    </cfRule>
  </conditionalFormatting>
  <conditionalFormatting sqref="N6">
    <cfRule type="cellIs" dxfId="78" priority="3" operator="lessThan">
      <formula>0</formula>
    </cfRule>
  </conditionalFormatting>
  <conditionalFormatting sqref="U6">
    <cfRule type="cellIs" dxfId="77" priority="2" operator="lessThan">
      <formula>0</formula>
    </cfRule>
  </conditionalFormatting>
  <conditionalFormatting sqref="AB6">
    <cfRule type="cellIs" dxfId="76" priority="1" operator="lessThan">
      <formula>0</formula>
    </cfRule>
  </conditionalFormatting>
  <printOptions horizontalCentered="1"/>
  <pageMargins left="0.7" right="0.7" top="0.75" bottom="0.75" header="0.3" footer="0.3"/>
  <pageSetup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 tint="0.59999389629810485"/>
  </sheetPr>
  <dimension ref="A1:AB55"/>
  <sheetViews>
    <sheetView showRuler="0" showWhiteSpace="0" zoomScaleNormal="100" workbookViewId="0">
      <selection activeCell="E21" sqref="E21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Summary'!$B$29</f>
        <v>Professional Dev/Training</v>
      </c>
      <c r="G2" s="391"/>
      <c r="H2" s="114"/>
      <c r="I2" s="44"/>
      <c r="J2" s="44"/>
      <c r="K2" s="44"/>
      <c r="L2" s="68" t="s">
        <v>11</v>
      </c>
      <c r="M2" s="323" t="str">
        <f>F2</f>
        <v>Professional Dev/Training</v>
      </c>
      <c r="N2" s="391"/>
      <c r="O2" s="114"/>
      <c r="P2" s="44"/>
      <c r="Q2" s="44"/>
      <c r="R2" s="44"/>
      <c r="S2" s="68" t="s">
        <v>11</v>
      </c>
      <c r="T2" s="323" t="str">
        <f>F2</f>
        <v>Professional Dev/Training</v>
      </c>
      <c r="U2" s="391"/>
      <c r="V2" s="114"/>
      <c r="W2" s="44"/>
      <c r="X2" s="44"/>
      <c r="Y2" s="44"/>
      <c r="Z2" s="68" t="s">
        <v>11</v>
      </c>
      <c r="AA2" s="323" t="str">
        <f>F2</f>
        <v>Professional Dev/Training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Summary'!$A$29</f>
        <v>6100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6100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6100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6100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Summary'!D29:F29)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Summary'!M29:O29)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Summary'!V29:X29)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Summary'!AE29:AG29)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$F$54</f>
        <v>0</v>
      </c>
      <c r="E8" s="72"/>
      <c r="F8" s="72"/>
      <c r="G8" s="117"/>
      <c r="H8" s="114"/>
      <c r="I8" s="379" t="s">
        <v>156</v>
      </c>
      <c r="J8" s="380"/>
      <c r="K8" s="158">
        <f>$M$54</f>
        <v>0</v>
      </c>
      <c r="L8" s="72"/>
      <c r="M8" s="72"/>
      <c r="N8" s="117"/>
      <c r="O8" s="114"/>
      <c r="P8" s="379" t="s">
        <v>158</v>
      </c>
      <c r="Q8" s="380"/>
      <c r="R8" s="158">
        <f>$T$54</f>
        <v>0</v>
      </c>
      <c r="S8" s="72"/>
      <c r="T8" s="72"/>
      <c r="U8" s="117"/>
      <c r="V8" s="114"/>
      <c r="W8" s="379" t="s">
        <v>160</v>
      </c>
      <c r="X8" s="380"/>
      <c r="Y8" s="158">
        <f>$AA$54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3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3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3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3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x14ac:dyDescent="0.25">
      <c r="A53" s="118"/>
      <c r="B53" s="119"/>
      <c r="C53" s="119"/>
      <c r="D53" s="50"/>
      <c r="E53" s="120"/>
      <c r="F53" s="120"/>
      <c r="G53" s="121" t="str">
        <f t="shared" si="0"/>
        <v/>
      </c>
      <c r="H53" s="118"/>
      <c r="I53" s="119"/>
      <c r="J53" s="119"/>
      <c r="K53" s="50"/>
      <c r="L53" s="120"/>
      <c r="M53" s="120"/>
      <c r="N53" s="121" t="str">
        <f t="shared" si="1"/>
        <v/>
      </c>
      <c r="O53" s="118"/>
      <c r="P53" s="119"/>
      <c r="Q53" s="119"/>
      <c r="R53" s="50"/>
      <c r="S53" s="120"/>
      <c r="T53" s="120"/>
      <c r="U53" s="121" t="str">
        <f t="shared" si="2"/>
        <v/>
      </c>
      <c r="V53" s="118"/>
      <c r="W53" s="119"/>
      <c r="X53" s="119"/>
      <c r="Y53" s="50"/>
      <c r="Z53" s="120"/>
      <c r="AA53" s="120"/>
      <c r="AB53" s="121" t="str">
        <f t="shared" si="3"/>
        <v/>
      </c>
    </row>
    <row r="54" spans="1:28" s="23" customFormat="1" ht="12.6" thickBot="1" x14ac:dyDescent="0.3">
      <c r="A54" s="171"/>
      <c r="B54" s="172"/>
      <c r="C54" s="172"/>
      <c r="D54" s="172"/>
      <c r="E54" s="173" t="s">
        <v>38</v>
      </c>
      <c r="F54" s="174">
        <f>SUM(F13:F53)</f>
        <v>0</v>
      </c>
      <c r="G54" s="175" t="str">
        <f>G53</f>
        <v/>
      </c>
      <c r="H54" s="171"/>
      <c r="I54" s="172"/>
      <c r="J54" s="172"/>
      <c r="K54" s="172"/>
      <c r="L54" s="173" t="s">
        <v>39</v>
      </c>
      <c r="M54" s="174">
        <f>SUM(M13:M53)</f>
        <v>0</v>
      </c>
      <c r="N54" s="175" t="str">
        <f>N53</f>
        <v/>
      </c>
      <c r="O54" s="171"/>
      <c r="P54" s="172"/>
      <c r="Q54" s="172"/>
      <c r="R54" s="172"/>
      <c r="S54" s="173" t="s">
        <v>40</v>
      </c>
      <c r="T54" s="174">
        <f>SUM(T13:T53)</f>
        <v>0</v>
      </c>
      <c r="U54" s="175" t="str">
        <f>U53</f>
        <v/>
      </c>
      <c r="V54" s="171"/>
      <c r="W54" s="172"/>
      <c r="X54" s="172"/>
      <c r="Y54" s="172"/>
      <c r="Z54" s="173" t="s">
        <v>41</v>
      </c>
      <c r="AA54" s="174">
        <f>SUM(AA13:AA53)</f>
        <v>0</v>
      </c>
      <c r="AB54" s="175" t="str">
        <f>AB53</f>
        <v/>
      </c>
    </row>
    <row r="55" spans="1:28" x14ac:dyDescent="0.25">
      <c r="A55" s="30"/>
      <c r="B55" s="44"/>
      <c r="C55" s="44"/>
      <c r="D55" s="51"/>
      <c r="E55" s="53"/>
      <c r="F55" s="53"/>
      <c r="G55" s="52"/>
    </row>
  </sheetData>
  <sheetProtection algorithmName="SHA-512" hashValue="LLTDyQiQ0szLI2K3yM3hgXkbAspjY6LYk7uG4e3vq6NjIMnNu/ddP1v4gSBnm+GO/qdBRibh5pFFmUIH/8B/Zw==" saltValue="JBUSw8HQxsed8Fxzj8E1KQ==" spinCount="100000" sheet="1" objects="1" scenarios="1" selectLockedCells="1"/>
  <mergeCells count="28">
    <mergeCell ref="F2:G2"/>
    <mergeCell ref="F4:G4"/>
    <mergeCell ref="M1:N1"/>
    <mergeCell ref="M2:N2"/>
    <mergeCell ref="M4:N4"/>
    <mergeCell ref="A1:B1"/>
    <mergeCell ref="H1:I1"/>
    <mergeCell ref="O1:P1"/>
    <mergeCell ref="F1:G1"/>
    <mergeCell ref="V1:W1"/>
    <mergeCell ref="T1:U1"/>
    <mergeCell ref="T2:U2"/>
    <mergeCell ref="T4:U4"/>
    <mergeCell ref="AA1:AB1"/>
    <mergeCell ref="AA2:AB2"/>
    <mergeCell ref="AA4:AB4"/>
    <mergeCell ref="B6:C6"/>
    <mergeCell ref="B8:C8"/>
    <mergeCell ref="B10:C10"/>
    <mergeCell ref="W6:X6"/>
    <mergeCell ref="W8:X8"/>
    <mergeCell ref="W10:X10"/>
    <mergeCell ref="I6:J6"/>
    <mergeCell ref="I8:J8"/>
    <mergeCell ref="I10:J10"/>
    <mergeCell ref="P6:Q6"/>
    <mergeCell ref="P8:Q8"/>
    <mergeCell ref="P10:Q10"/>
  </mergeCells>
  <conditionalFormatting sqref="G55 G6">
    <cfRule type="cellIs" dxfId="75" priority="4" operator="lessThan">
      <formula>0</formula>
    </cfRule>
  </conditionalFormatting>
  <conditionalFormatting sqref="N6">
    <cfRule type="cellIs" dxfId="74" priority="3" operator="lessThan">
      <formula>0</formula>
    </cfRule>
  </conditionalFormatting>
  <conditionalFormatting sqref="U6">
    <cfRule type="cellIs" dxfId="73" priority="2" operator="lessThan">
      <formula>0</formula>
    </cfRule>
  </conditionalFormatting>
  <conditionalFormatting sqref="AB6">
    <cfRule type="cellIs" dxfId="72" priority="1" operator="lessThan">
      <formula>0</formula>
    </cfRule>
  </conditionalFormatting>
  <printOptions horizontalCentered="1"/>
  <pageMargins left="0.7" right="0.7" top="0.75" bottom="0.75" header="0.3" footer="0.3"/>
  <pageSetup fitToWidth="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59999389629810485"/>
  </sheetPr>
  <dimension ref="A1:AB55"/>
  <sheetViews>
    <sheetView showRuler="0" showWhiteSpace="0" zoomScaleNormal="100" workbookViewId="0">
      <selection activeCell="F23" sqref="F23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Summary'!$B$30</f>
        <v>GSA Vehicle Cost</v>
      </c>
      <c r="G2" s="391"/>
      <c r="H2" s="114"/>
      <c r="I2" s="44"/>
      <c r="J2" s="44"/>
      <c r="K2" s="44"/>
      <c r="L2" s="68" t="s">
        <v>11</v>
      </c>
      <c r="M2" s="323" t="str">
        <f>F2</f>
        <v>GSA Vehicle Cost</v>
      </c>
      <c r="N2" s="391"/>
      <c r="O2" s="114"/>
      <c r="P2" s="44"/>
      <c r="Q2" s="44"/>
      <c r="R2" s="44"/>
      <c r="S2" s="68" t="s">
        <v>11</v>
      </c>
      <c r="T2" s="323" t="str">
        <f>F2</f>
        <v>GSA Vehicle Cost</v>
      </c>
      <c r="U2" s="391"/>
      <c r="V2" s="114"/>
      <c r="W2" s="44"/>
      <c r="X2" s="44"/>
      <c r="Y2" s="44"/>
      <c r="Z2" s="68" t="s">
        <v>11</v>
      </c>
      <c r="AA2" s="323" t="str">
        <f>F2</f>
        <v>GSA Vehicle Cost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Summary'!$A$30</f>
        <v>6701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6701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6701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6701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Summary'!D30:F30)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Summary'!M30:O30)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Summary'!V30:X30)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Summary'!AE30:AG30)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$F$54</f>
        <v>0</v>
      </c>
      <c r="E8" s="72"/>
      <c r="F8" s="72"/>
      <c r="G8" s="117"/>
      <c r="H8" s="114"/>
      <c r="I8" s="379" t="s">
        <v>156</v>
      </c>
      <c r="J8" s="380"/>
      <c r="K8" s="158">
        <f>$M$54</f>
        <v>0</v>
      </c>
      <c r="L8" s="72"/>
      <c r="M8" s="72"/>
      <c r="N8" s="117"/>
      <c r="O8" s="114"/>
      <c r="P8" s="379" t="s">
        <v>158</v>
      </c>
      <c r="Q8" s="380"/>
      <c r="R8" s="158">
        <f>$T$54</f>
        <v>0</v>
      </c>
      <c r="S8" s="72"/>
      <c r="T8" s="72"/>
      <c r="U8" s="117"/>
      <c r="V8" s="114"/>
      <c r="W8" s="379" t="s">
        <v>160</v>
      </c>
      <c r="X8" s="380"/>
      <c r="Y8" s="158">
        <f>$AA$54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3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3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3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3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x14ac:dyDescent="0.25">
      <c r="A53" s="118"/>
      <c r="B53" s="119"/>
      <c r="C53" s="119"/>
      <c r="D53" s="50"/>
      <c r="E53" s="120"/>
      <c r="F53" s="120"/>
      <c r="G53" s="121" t="str">
        <f t="shared" si="0"/>
        <v/>
      </c>
      <c r="H53" s="118"/>
      <c r="I53" s="119"/>
      <c r="J53" s="119"/>
      <c r="K53" s="50"/>
      <c r="L53" s="120"/>
      <c r="M53" s="120"/>
      <c r="N53" s="121" t="str">
        <f t="shared" si="1"/>
        <v/>
      </c>
      <c r="O53" s="118"/>
      <c r="P53" s="119"/>
      <c r="Q53" s="119"/>
      <c r="R53" s="50"/>
      <c r="S53" s="120"/>
      <c r="T53" s="120"/>
      <c r="U53" s="121" t="str">
        <f t="shared" si="2"/>
        <v/>
      </c>
      <c r="V53" s="118"/>
      <c r="W53" s="119"/>
      <c r="X53" s="119"/>
      <c r="Y53" s="50"/>
      <c r="Z53" s="120"/>
      <c r="AA53" s="120"/>
      <c r="AB53" s="121" t="str">
        <f t="shared" si="3"/>
        <v/>
      </c>
    </row>
    <row r="54" spans="1:28" s="23" customFormat="1" ht="12.6" thickBot="1" x14ac:dyDescent="0.3">
      <c r="A54" s="171"/>
      <c r="B54" s="172"/>
      <c r="C54" s="172"/>
      <c r="D54" s="172"/>
      <c r="E54" s="173" t="s">
        <v>38</v>
      </c>
      <c r="F54" s="174">
        <f>SUM(F13:F53)</f>
        <v>0</v>
      </c>
      <c r="G54" s="175" t="str">
        <f>G52</f>
        <v/>
      </c>
      <c r="H54" s="171"/>
      <c r="I54" s="172"/>
      <c r="J54" s="172"/>
      <c r="K54" s="172"/>
      <c r="L54" s="173" t="s">
        <v>39</v>
      </c>
      <c r="M54" s="174">
        <f>SUM(M13:M53)</f>
        <v>0</v>
      </c>
      <c r="N54" s="175" t="str">
        <f>N52</f>
        <v/>
      </c>
      <c r="O54" s="171"/>
      <c r="P54" s="172"/>
      <c r="Q54" s="172"/>
      <c r="R54" s="172"/>
      <c r="S54" s="173" t="s">
        <v>40</v>
      </c>
      <c r="T54" s="174">
        <f>SUM(T13:T53)</f>
        <v>0</v>
      </c>
      <c r="U54" s="175" t="str">
        <f>U52</f>
        <v/>
      </c>
      <c r="V54" s="171"/>
      <c r="W54" s="172"/>
      <c r="X54" s="172"/>
      <c r="Y54" s="172"/>
      <c r="Z54" s="173" t="s">
        <v>41</v>
      </c>
      <c r="AA54" s="174">
        <f>SUM(AA13:AA53)</f>
        <v>0</v>
      </c>
      <c r="AB54" s="175" t="str">
        <f>AB52</f>
        <v/>
      </c>
    </row>
    <row r="55" spans="1:28" x14ac:dyDescent="0.25">
      <c r="A55" s="30"/>
      <c r="B55" s="44"/>
      <c r="C55" s="44"/>
      <c r="D55" s="51"/>
      <c r="E55" s="53"/>
      <c r="F55" s="53"/>
      <c r="G55" s="52"/>
    </row>
  </sheetData>
  <sheetProtection algorithmName="SHA-512" hashValue="pUjUBZx1ycah7HXMxvuRegh/OG7fndUnoT34CwyutmsiIqvzcntALkK7pvxLPpXlhw/rinHOmcZLrbv89YnFfw==" saltValue="lAhisDTshAfjEnp8O7dENg==" spinCount="100000" sheet="1" objects="1" scenarios="1" selectLockedCells="1"/>
  <mergeCells count="28">
    <mergeCell ref="T1:U1"/>
    <mergeCell ref="T2:U2"/>
    <mergeCell ref="T4:U4"/>
    <mergeCell ref="AA1:AB1"/>
    <mergeCell ref="AA2:AB2"/>
    <mergeCell ref="AA4:AB4"/>
    <mergeCell ref="V1:W1"/>
    <mergeCell ref="W6:X6"/>
    <mergeCell ref="W8:X8"/>
    <mergeCell ref="W10:X10"/>
    <mergeCell ref="P6:Q6"/>
    <mergeCell ref="P8:Q8"/>
    <mergeCell ref="P10:Q10"/>
    <mergeCell ref="A1:B1"/>
    <mergeCell ref="H1:I1"/>
    <mergeCell ref="O1:P1"/>
    <mergeCell ref="F1:G1"/>
    <mergeCell ref="B10:C10"/>
    <mergeCell ref="I6:J6"/>
    <mergeCell ref="I8:J8"/>
    <mergeCell ref="I10:J10"/>
    <mergeCell ref="B6:C6"/>
    <mergeCell ref="B8:C8"/>
    <mergeCell ref="F2:G2"/>
    <mergeCell ref="F4:G4"/>
    <mergeCell ref="M1:N1"/>
    <mergeCell ref="M2:N2"/>
    <mergeCell ref="M4:N4"/>
  </mergeCells>
  <conditionalFormatting sqref="G55 G6">
    <cfRule type="cellIs" dxfId="71" priority="4" operator="lessThan">
      <formula>0</formula>
    </cfRule>
  </conditionalFormatting>
  <conditionalFormatting sqref="N6">
    <cfRule type="cellIs" dxfId="70" priority="3" operator="lessThan">
      <formula>0</formula>
    </cfRule>
  </conditionalFormatting>
  <conditionalFormatting sqref="U6">
    <cfRule type="cellIs" dxfId="69" priority="2" operator="lessThan">
      <formula>0</formula>
    </cfRule>
  </conditionalFormatting>
  <conditionalFormatting sqref="AB6">
    <cfRule type="cellIs" dxfId="68" priority="1" operator="lessThan">
      <formula>0</formula>
    </cfRule>
  </conditionalFormatting>
  <printOptions horizontalCentered="1"/>
  <pageMargins left="0.7" right="0.7" top="0.75" bottom="0.75" header="0.3" footer="0.3"/>
  <pageSetup scale="93" fitToWidth="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59999389629810485"/>
  </sheetPr>
  <dimension ref="A1:AB54"/>
  <sheetViews>
    <sheetView showRuler="0" showWhiteSpace="0" zoomScaleNormal="100" workbookViewId="0">
      <selection activeCell="E19" sqref="E19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Summary'!$B$31</f>
        <v>Gas, Oil, Vehicles</v>
      </c>
      <c r="G2" s="391"/>
      <c r="H2" s="114"/>
      <c r="I2" s="44"/>
      <c r="J2" s="44"/>
      <c r="K2" s="44"/>
      <c r="L2" s="68" t="s">
        <v>11</v>
      </c>
      <c r="M2" s="323" t="str">
        <f>F2</f>
        <v>Gas, Oil, Vehicles</v>
      </c>
      <c r="N2" s="391"/>
      <c r="O2" s="114"/>
      <c r="P2" s="44"/>
      <c r="Q2" s="44"/>
      <c r="R2" s="44"/>
      <c r="S2" s="68" t="s">
        <v>11</v>
      </c>
      <c r="T2" s="323" t="str">
        <f>F2</f>
        <v>Gas, Oil, Vehicles</v>
      </c>
      <c r="U2" s="391"/>
      <c r="V2" s="114"/>
      <c r="W2" s="44"/>
      <c r="X2" s="44"/>
      <c r="Y2" s="44"/>
      <c r="Z2" s="68" t="s">
        <v>11</v>
      </c>
      <c r="AA2" s="323" t="str">
        <f>F2</f>
        <v>Gas, Oil, Vehicles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Summary'!$A$31</f>
        <v>7300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7300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7300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7300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83">
        <f>SUM('Step 2 - Quarterly Summary'!D31:F31)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Summary'!M31:O31)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Summary'!V31:X31)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Summary'!AE31:AG31)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84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84">
        <f>$F$53</f>
        <v>0</v>
      </c>
      <c r="E8" s="72"/>
      <c r="F8" s="72"/>
      <c r="G8" s="117"/>
      <c r="H8" s="114"/>
      <c r="I8" s="379" t="s">
        <v>156</v>
      </c>
      <c r="J8" s="380"/>
      <c r="K8" s="158">
        <f>$M$53</f>
        <v>0</v>
      </c>
      <c r="L8" s="72"/>
      <c r="M8" s="72"/>
      <c r="N8" s="117"/>
      <c r="O8" s="114"/>
      <c r="P8" s="379" t="s">
        <v>158</v>
      </c>
      <c r="Q8" s="380"/>
      <c r="R8" s="158">
        <f>$T$53</f>
        <v>0</v>
      </c>
      <c r="S8" s="72"/>
      <c r="T8" s="72"/>
      <c r="U8" s="117"/>
      <c r="V8" s="114"/>
      <c r="W8" s="379" t="s">
        <v>160</v>
      </c>
      <c r="X8" s="380"/>
      <c r="Y8" s="158">
        <f>$AA$53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84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85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2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2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2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2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s="23" customFormat="1" ht="12.6" thickBot="1" x14ac:dyDescent="0.3">
      <c r="A53" s="171"/>
      <c r="B53" s="172"/>
      <c r="C53" s="172"/>
      <c r="D53" s="172"/>
      <c r="E53" s="173" t="s">
        <v>38</v>
      </c>
      <c r="F53" s="174">
        <f>SUM(F13:F52)</f>
        <v>0</v>
      </c>
      <c r="G53" s="175" t="str">
        <f>G52</f>
        <v/>
      </c>
      <c r="H53" s="171"/>
      <c r="I53" s="172"/>
      <c r="J53" s="172"/>
      <c r="K53" s="172"/>
      <c r="L53" s="173" t="s">
        <v>39</v>
      </c>
      <c r="M53" s="174">
        <f>SUM(M13:M52)</f>
        <v>0</v>
      </c>
      <c r="N53" s="175" t="str">
        <f>N52</f>
        <v/>
      </c>
      <c r="O53" s="171"/>
      <c r="P53" s="172"/>
      <c r="Q53" s="172"/>
      <c r="R53" s="172"/>
      <c r="S53" s="173" t="s">
        <v>40</v>
      </c>
      <c r="T53" s="174">
        <f>SUM(T13:T52)</f>
        <v>0</v>
      </c>
      <c r="U53" s="175" t="str">
        <f>U52</f>
        <v/>
      </c>
      <c r="V53" s="171"/>
      <c r="W53" s="172"/>
      <c r="X53" s="172"/>
      <c r="Y53" s="172"/>
      <c r="Z53" s="173" t="s">
        <v>41</v>
      </c>
      <c r="AA53" s="174">
        <f>SUM(AA13:AA52)</f>
        <v>0</v>
      </c>
      <c r="AB53" s="175" t="str">
        <f>AB52</f>
        <v/>
      </c>
    </row>
    <row r="54" spans="1:28" x14ac:dyDescent="0.25">
      <c r="A54" s="30"/>
      <c r="B54" s="44"/>
      <c r="C54" s="44"/>
      <c r="D54" s="51"/>
      <c r="E54" s="53"/>
      <c r="F54" s="53"/>
      <c r="G54" s="52"/>
    </row>
  </sheetData>
  <sheetProtection algorithmName="SHA-512" hashValue="TpeOGq0qk3mNwEaf254J+zFCo393AD/iNvDwVJE/zqP6VwWhIotMBHEOPkAmeD66Po/LzVI06TPt9EtyMHving==" saltValue="LwGQNALnJyzmdCAW93UTtg==" spinCount="100000" sheet="1" objects="1" scenarios="1" selectLockedCells="1"/>
  <mergeCells count="28">
    <mergeCell ref="AA1:AB1"/>
    <mergeCell ref="AA2:AB2"/>
    <mergeCell ref="AA4:AB4"/>
    <mergeCell ref="T1:U1"/>
    <mergeCell ref="T2:U2"/>
    <mergeCell ref="T4:U4"/>
    <mergeCell ref="V1:W1"/>
    <mergeCell ref="W6:X6"/>
    <mergeCell ref="W8:X8"/>
    <mergeCell ref="W10:X10"/>
    <mergeCell ref="P6:Q6"/>
    <mergeCell ref="P8:Q8"/>
    <mergeCell ref="P10:Q10"/>
    <mergeCell ref="A1:B1"/>
    <mergeCell ref="H1:I1"/>
    <mergeCell ref="O1:P1"/>
    <mergeCell ref="M1:N1"/>
    <mergeCell ref="B10:C10"/>
    <mergeCell ref="I6:J6"/>
    <mergeCell ref="I8:J8"/>
    <mergeCell ref="I10:J10"/>
    <mergeCell ref="B6:C6"/>
    <mergeCell ref="B8:C8"/>
    <mergeCell ref="M2:N2"/>
    <mergeCell ref="M4:N4"/>
    <mergeCell ref="F1:G1"/>
    <mergeCell ref="F2:G2"/>
    <mergeCell ref="F4:G4"/>
  </mergeCells>
  <conditionalFormatting sqref="G54 G6">
    <cfRule type="cellIs" dxfId="67" priority="4" operator="lessThan">
      <formula>0</formula>
    </cfRule>
  </conditionalFormatting>
  <conditionalFormatting sqref="N6">
    <cfRule type="cellIs" dxfId="66" priority="3" operator="lessThan">
      <formula>0</formula>
    </cfRule>
  </conditionalFormatting>
  <conditionalFormatting sqref="U6">
    <cfRule type="cellIs" dxfId="65" priority="2" operator="lessThan">
      <formula>0</formula>
    </cfRule>
  </conditionalFormatting>
  <conditionalFormatting sqref="AB6">
    <cfRule type="cellIs" dxfId="64" priority="1" operator="lessThan">
      <formula>0</formula>
    </cfRule>
  </conditionalFormatting>
  <printOptions horizontalCentered="1"/>
  <pageMargins left="0.7" right="0.7" top="0.75" bottom="0.75" header="0.3" footer="0.3"/>
  <pageSetup scale="93" fitToWidth="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 tint="0.39997558519241921"/>
  </sheetPr>
  <dimension ref="A1:AB54"/>
  <sheetViews>
    <sheetView showRuler="0" showWhiteSpace="0" zoomScaleNormal="100" workbookViewId="0">
      <selection activeCell="E16" sqref="E16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x14ac:dyDescent="0.25">
      <c r="A2" s="114"/>
      <c r="B2" s="44"/>
      <c r="C2" s="44"/>
      <c r="D2" s="44"/>
      <c r="E2" s="68" t="s">
        <v>11</v>
      </c>
      <c r="F2" s="323" t="str">
        <f>'Step 2 - Quarterly Summary'!$B$32</f>
        <v>Consultants</v>
      </c>
      <c r="G2" s="391"/>
      <c r="H2" s="114"/>
      <c r="I2" s="44"/>
      <c r="J2" s="44"/>
      <c r="K2" s="44"/>
      <c r="L2" s="68" t="s">
        <v>11</v>
      </c>
      <c r="M2" s="323" t="str">
        <f>F2</f>
        <v>Consultants</v>
      </c>
      <c r="N2" s="391"/>
      <c r="O2" s="114"/>
      <c r="P2" s="44"/>
      <c r="Q2" s="44"/>
      <c r="R2" s="44"/>
      <c r="S2" s="68" t="s">
        <v>11</v>
      </c>
      <c r="T2" s="323" t="str">
        <f>F2</f>
        <v>Consultants</v>
      </c>
      <c r="U2" s="391"/>
      <c r="V2" s="114"/>
      <c r="W2" s="44"/>
      <c r="X2" s="44"/>
      <c r="Y2" s="44"/>
      <c r="Z2" s="68" t="s">
        <v>11</v>
      </c>
      <c r="AA2" s="323" t="str">
        <f>F2</f>
        <v>Consultants</v>
      </c>
      <c r="AB2" s="391"/>
    </row>
    <row r="3" spans="1:28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Summary'!$A$32</f>
        <v>6500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6500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6500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6500</v>
      </c>
    </row>
    <row r="4" spans="1:28" ht="15.7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Summary'!D32:F32)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Summary'!M32:O32)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Summary'!V32:X32)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Summary'!AE32:AG32)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$F$53</f>
        <v>0</v>
      </c>
      <c r="E8" s="72"/>
      <c r="F8" s="72"/>
      <c r="G8" s="117"/>
      <c r="H8" s="114"/>
      <c r="I8" s="379" t="s">
        <v>156</v>
      </c>
      <c r="J8" s="380"/>
      <c r="K8" s="158">
        <f>$M$53</f>
        <v>0</v>
      </c>
      <c r="L8" s="72"/>
      <c r="M8" s="72"/>
      <c r="N8" s="117"/>
      <c r="O8" s="114"/>
      <c r="P8" s="379" t="s">
        <v>158</v>
      </c>
      <c r="Q8" s="380"/>
      <c r="R8" s="158">
        <f>$T$53</f>
        <v>0</v>
      </c>
      <c r="S8" s="72"/>
      <c r="T8" s="72"/>
      <c r="U8" s="117"/>
      <c r="V8" s="114"/>
      <c r="W8" s="379" t="s">
        <v>160</v>
      </c>
      <c r="X8" s="380"/>
      <c r="Y8" s="158">
        <f>$AA$53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2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2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2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2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s="23" customFormat="1" ht="12.6" thickBot="1" x14ac:dyDescent="0.3">
      <c r="A53" s="171"/>
      <c r="B53" s="172"/>
      <c r="C53" s="172"/>
      <c r="D53" s="172"/>
      <c r="E53" s="173" t="s">
        <v>38</v>
      </c>
      <c r="F53" s="174">
        <f>SUM(F13:F52)</f>
        <v>0</v>
      </c>
      <c r="G53" s="175" t="str">
        <f>G52</f>
        <v/>
      </c>
      <c r="H53" s="171"/>
      <c r="I53" s="172"/>
      <c r="J53" s="172"/>
      <c r="K53" s="172"/>
      <c r="L53" s="173" t="s">
        <v>39</v>
      </c>
      <c r="M53" s="174">
        <f>SUM(M13:M52)</f>
        <v>0</v>
      </c>
      <c r="N53" s="175" t="str">
        <f>N52</f>
        <v/>
      </c>
      <c r="O53" s="171"/>
      <c r="P53" s="172"/>
      <c r="Q53" s="172"/>
      <c r="R53" s="172"/>
      <c r="S53" s="173" t="s">
        <v>40</v>
      </c>
      <c r="T53" s="174">
        <f>SUM(T13:T52)</f>
        <v>0</v>
      </c>
      <c r="U53" s="175" t="str">
        <f>U52</f>
        <v/>
      </c>
      <c r="V53" s="171"/>
      <c r="W53" s="172"/>
      <c r="X53" s="172"/>
      <c r="Y53" s="172"/>
      <c r="Z53" s="173" t="s">
        <v>41</v>
      </c>
      <c r="AA53" s="174">
        <f>SUM(AA13:AA52)</f>
        <v>0</v>
      </c>
      <c r="AB53" s="175" t="str">
        <f>AB52</f>
        <v/>
      </c>
    </row>
    <row r="54" spans="1:28" x14ac:dyDescent="0.25">
      <c r="A54" s="30"/>
      <c r="B54" s="44"/>
      <c r="C54" s="44"/>
      <c r="D54" s="51"/>
      <c r="E54" s="53"/>
      <c r="F54" s="53"/>
      <c r="G54" s="52"/>
    </row>
  </sheetData>
  <sheetProtection algorithmName="SHA-512" hashValue="1tgbsjF2+zYQZLUGppT3rzdKOKWIHWaN5vXhjLpJnQLNBueosQMFgFNf57UA14AJL7Rkxg0NQ9ETzFcXxIRpfg==" saltValue="ztWUpUbvhWe1NJE00f0qHg==" spinCount="100000" sheet="1" objects="1" scenarios="1" selectLockedCells="1"/>
  <mergeCells count="28">
    <mergeCell ref="AA1:AB1"/>
    <mergeCell ref="AA2:AB2"/>
    <mergeCell ref="AA4:AB4"/>
    <mergeCell ref="T1:U1"/>
    <mergeCell ref="T2:U2"/>
    <mergeCell ref="T4:U4"/>
    <mergeCell ref="V1:W1"/>
    <mergeCell ref="W6:X6"/>
    <mergeCell ref="W8:X8"/>
    <mergeCell ref="W10:X10"/>
    <mergeCell ref="P6:Q6"/>
    <mergeCell ref="P8:Q8"/>
    <mergeCell ref="P10:Q10"/>
    <mergeCell ref="A1:B1"/>
    <mergeCell ref="H1:I1"/>
    <mergeCell ref="O1:P1"/>
    <mergeCell ref="F1:G1"/>
    <mergeCell ref="B10:C10"/>
    <mergeCell ref="M4:N4"/>
    <mergeCell ref="I6:J6"/>
    <mergeCell ref="I8:J8"/>
    <mergeCell ref="I10:J10"/>
    <mergeCell ref="B6:C6"/>
    <mergeCell ref="B8:C8"/>
    <mergeCell ref="F2:G2"/>
    <mergeCell ref="F4:G4"/>
    <mergeCell ref="M1:N1"/>
    <mergeCell ref="M2:N2"/>
  </mergeCells>
  <conditionalFormatting sqref="G54 G6">
    <cfRule type="cellIs" dxfId="63" priority="4" operator="lessThan">
      <formula>0</formula>
    </cfRule>
  </conditionalFormatting>
  <conditionalFormatting sqref="N6">
    <cfRule type="cellIs" dxfId="62" priority="3" operator="lessThan">
      <formula>0</formula>
    </cfRule>
  </conditionalFormatting>
  <conditionalFormatting sqref="U6">
    <cfRule type="cellIs" dxfId="61" priority="2" operator="lessThan">
      <formula>0</formula>
    </cfRule>
  </conditionalFormatting>
  <conditionalFormatting sqref="AB6">
    <cfRule type="cellIs" dxfId="60" priority="1" operator="lessThan">
      <formula>0</formula>
    </cfRule>
  </conditionalFormatting>
  <printOptions horizontalCentered="1"/>
  <pageMargins left="0.7" right="0.7" top="0.75" bottom="0.75" header="0.3" footer="0.3"/>
  <pageSetup fitToWidth="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8" tint="0.39997558519241921"/>
  </sheetPr>
  <dimension ref="A1:AB53"/>
  <sheetViews>
    <sheetView showRuler="0" showWhiteSpace="0" zoomScale="90" zoomScaleNormal="90" workbookViewId="0">
      <selection activeCell="E20" sqref="E20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Summary'!$B$33</f>
        <v>Insurance &amp; Bonding</v>
      </c>
      <c r="G2" s="391"/>
      <c r="H2" s="114"/>
      <c r="I2" s="44"/>
      <c r="J2" s="44"/>
      <c r="K2" s="44"/>
      <c r="L2" s="68" t="s">
        <v>11</v>
      </c>
      <c r="M2" s="323" t="str">
        <f>F2</f>
        <v>Insurance &amp; Bonding</v>
      </c>
      <c r="N2" s="391"/>
      <c r="O2" s="114"/>
      <c r="P2" s="44"/>
      <c r="Q2" s="44"/>
      <c r="R2" s="44"/>
      <c r="S2" s="68" t="s">
        <v>11</v>
      </c>
      <c r="T2" s="323" t="str">
        <f>F2</f>
        <v>Insurance &amp; Bonding</v>
      </c>
      <c r="U2" s="391"/>
      <c r="V2" s="114"/>
      <c r="W2" s="44"/>
      <c r="X2" s="44"/>
      <c r="Y2" s="44"/>
      <c r="Z2" s="68" t="s">
        <v>11</v>
      </c>
      <c r="AA2" s="323" t="str">
        <f>F2</f>
        <v>Insurance &amp; Bonding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Summary'!$A$33</f>
        <v>7800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7800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7800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7800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15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Summary'!D33:F33)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Summary'!M33:O33)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Summary'!V33:X33)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Summary'!AE33:AG33)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$F$52</f>
        <v>0</v>
      </c>
      <c r="E8" s="72"/>
      <c r="F8" s="72"/>
      <c r="G8" s="117"/>
      <c r="H8" s="114"/>
      <c r="I8" s="379" t="s">
        <v>156</v>
      </c>
      <c r="J8" s="380"/>
      <c r="K8" s="158">
        <f>$M$52</f>
        <v>0</v>
      </c>
      <c r="L8" s="72"/>
      <c r="M8" s="72"/>
      <c r="N8" s="117"/>
      <c r="O8" s="114"/>
      <c r="P8" s="379" t="s">
        <v>158</v>
      </c>
      <c r="Q8" s="380"/>
      <c r="R8" s="181">
        <f>$T$52</f>
        <v>0</v>
      </c>
      <c r="S8" s="72"/>
      <c r="T8" s="72"/>
      <c r="U8" s="117"/>
      <c r="V8" s="114"/>
      <c r="W8" s="379" t="s">
        <v>160</v>
      </c>
      <c r="X8" s="380"/>
      <c r="Y8" s="158">
        <f>$AA$52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1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1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1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1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ht="12" customHeight="1" thickBot="1" x14ac:dyDescent="0.3">
      <c r="A51" s="129"/>
      <c r="B51" s="84"/>
      <c r="C51" s="84"/>
      <c r="D51" s="84"/>
      <c r="E51" s="84"/>
      <c r="F51" s="84"/>
      <c r="G51" s="123" t="str">
        <f t="shared" si="0"/>
        <v/>
      </c>
      <c r="H51" s="129"/>
      <c r="I51" s="84"/>
      <c r="J51" s="84"/>
      <c r="K51" s="84"/>
      <c r="L51" s="84"/>
      <c r="M51" s="84"/>
      <c r="N51" s="123" t="str">
        <f t="shared" si="1"/>
        <v/>
      </c>
      <c r="O51" s="129"/>
      <c r="P51" s="84"/>
      <c r="Q51" s="84"/>
      <c r="R51" s="84"/>
      <c r="S51" s="84"/>
      <c r="T51" s="84"/>
      <c r="U51" s="123" t="str">
        <f t="shared" si="2"/>
        <v/>
      </c>
      <c r="V51" s="129"/>
      <c r="W51" s="84"/>
      <c r="X51" s="84"/>
      <c r="Y51" s="84"/>
      <c r="Z51" s="84"/>
      <c r="AA51" s="84"/>
      <c r="AB51" s="123" t="str">
        <f t="shared" si="3"/>
        <v/>
      </c>
    </row>
    <row r="52" spans="1:28" s="23" customFormat="1" ht="13.2" thickTop="1" thickBot="1" x14ac:dyDescent="0.3">
      <c r="A52" s="171"/>
      <c r="B52" s="172"/>
      <c r="C52" s="172"/>
      <c r="D52" s="172"/>
      <c r="E52" s="173" t="s">
        <v>38</v>
      </c>
      <c r="F52" s="174">
        <f>SUM(F13:F51)</f>
        <v>0</v>
      </c>
      <c r="G52" s="175" t="str">
        <f>G51</f>
        <v/>
      </c>
      <c r="H52" s="171"/>
      <c r="I52" s="172"/>
      <c r="J52" s="172"/>
      <c r="K52" s="172"/>
      <c r="L52" s="173" t="s">
        <v>39</v>
      </c>
      <c r="M52" s="174">
        <f>SUM(M13:M51)</f>
        <v>0</v>
      </c>
      <c r="N52" s="175" t="str">
        <f>N51</f>
        <v/>
      </c>
      <c r="O52" s="171"/>
      <c r="P52" s="172"/>
      <c r="Q52" s="172"/>
      <c r="R52" s="172"/>
      <c r="S52" s="173" t="s">
        <v>40</v>
      </c>
      <c r="T52" s="174">
        <f>SUM(T13:T51)</f>
        <v>0</v>
      </c>
      <c r="U52" s="175" t="str">
        <f>U51</f>
        <v/>
      </c>
      <c r="V52" s="182"/>
      <c r="W52" s="172"/>
      <c r="X52" s="172"/>
      <c r="Y52" s="172"/>
      <c r="Z52" s="173" t="s">
        <v>41</v>
      </c>
      <c r="AA52" s="174">
        <f>SUM(AA13:AA51)</f>
        <v>0</v>
      </c>
      <c r="AB52" s="175" t="str">
        <f>AB51</f>
        <v/>
      </c>
    </row>
    <row r="53" spans="1:28" x14ac:dyDescent="0.25">
      <c r="A53" s="30"/>
      <c r="B53" s="44"/>
      <c r="C53" s="44"/>
      <c r="D53" s="51"/>
      <c r="E53" s="53"/>
      <c r="F53" s="53"/>
      <c r="G53" s="52"/>
    </row>
  </sheetData>
  <sheetProtection algorithmName="SHA-512" hashValue="HrD/qaa1cl+ANfhss6qpbuaFKDh3iUTZU/KBmId5GkCF18GFoSqOB2+McWu2X7RH/XeKbCrsiSyGOx4Smr1fXw==" saltValue="+mEqcU2PMySqaw0FKU7hzg==" spinCount="100000" sheet="1" objects="1" scenarios="1" selectLockedCells="1"/>
  <mergeCells count="28">
    <mergeCell ref="AA1:AB1"/>
    <mergeCell ref="AA2:AB2"/>
    <mergeCell ref="AA4:AB4"/>
    <mergeCell ref="T1:U1"/>
    <mergeCell ref="T2:U2"/>
    <mergeCell ref="T4:U4"/>
    <mergeCell ref="V1:W1"/>
    <mergeCell ref="W6:X6"/>
    <mergeCell ref="W8:X8"/>
    <mergeCell ref="W10:X10"/>
    <mergeCell ref="P6:Q6"/>
    <mergeCell ref="P8:Q8"/>
    <mergeCell ref="P10:Q10"/>
    <mergeCell ref="A1:B1"/>
    <mergeCell ref="H1:I1"/>
    <mergeCell ref="O1:P1"/>
    <mergeCell ref="M1:N1"/>
    <mergeCell ref="B10:C10"/>
    <mergeCell ref="I6:J6"/>
    <mergeCell ref="I8:J8"/>
    <mergeCell ref="I10:J10"/>
    <mergeCell ref="B6:C6"/>
    <mergeCell ref="B8:C8"/>
    <mergeCell ref="M2:N2"/>
    <mergeCell ref="M4:N4"/>
    <mergeCell ref="F1:G1"/>
    <mergeCell ref="F2:G2"/>
    <mergeCell ref="F4:G4"/>
  </mergeCells>
  <conditionalFormatting sqref="G53 G6">
    <cfRule type="cellIs" dxfId="59" priority="4" operator="lessThan">
      <formula>0</formula>
    </cfRule>
  </conditionalFormatting>
  <conditionalFormatting sqref="N6">
    <cfRule type="cellIs" dxfId="58" priority="3" operator="lessThan">
      <formula>0</formula>
    </cfRule>
  </conditionalFormatting>
  <conditionalFormatting sqref="U6">
    <cfRule type="cellIs" dxfId="57" priority="2" operator="lessThan">
      <formula>0</formula>
    </cfRule>
  </conditionalFormatting>
  <conditionalFormatting sqref="AB6">
    <cfRule type="cellIs" dxfId="56" priority="1" operator="lessThan">
      <formula>0</formula>
    </cfRule>
  </conditionalFormatting>
  <printOptions horizontalCentered="1"/>
  <pageMargins left="0.7" right="0.7" top="0.75" bottom="0.75" header="0.3" footer="0.3"/>
  <pageSetup fitToWidth="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0.39997558519241921"/>
  </sheetPr>
  <dimension ref="A1:AB116"/>
  <sheetViews>
    <sheetView showRuler="0" showWhiteSpace="0" zoomScaleNormal="100" workbookViewId="0">
      <selection activeCell="E15" sqref="E15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Summary'!$B$34</f>
        <v>Leases</v>
      </c>
      <c r="G2" s="391"/>
      <c r="H2" s="114"/>
      <c r="I2" s="44"/>
      <c r="J2" s="44"/>
      <c r="K2" s="44"/>
      <c r="L2" s="68" t="s">
        <v>11</v>
      </c>
      <c r="M2" s="323" t="str">
        <f>F2</f>
        <v>Leases</v>
      </c>
      <c r="N2" s="391"/>
      <c r="O2" s="114"/>
      <c r="P2" s="44"/>
      <c r="Q2" s="44"/>
      <c r="R2" s="44"/>
      <c r="S2" s="68" t="s">
        <v>11</v>
      </c>
      <c r="T2" s="323" t="str">
        <f>F2</f>
        <v>Leases</v>
      </c>
      <c r="U2" s="391"/>
      <c r="V2" s="114"/>
      <c r="W2" s="44"/>
      <c r="X2" s="44"/>
      <c r="Y2" s="44"/>
      <c r="Z2" s="68" t="s">
        <v>11</v>
      </c>
      <c r="AA2" s="323" t="str">
        <f>F2</f>
        <v>Leases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Summary'!$A$34</f>
        <v>6700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6700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6700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6700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Summary'!D34:F34)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Summary'!M34:O34)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Summary'!V34:X34)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Summary'!AE34:AG34)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$F$115</f>
        <v>0</v>
      </c>
      <c r="E8" s="72"/>
      <c r="F8" s="72"/>
      <c r="G8" s="117"/>
      <c r="H8" s="114"/>
      <c r="I8" s="379" t="s">
        <v>156</v>
      </c>
      <c r="J8" s="380"/>
      <c r="K8" s="158">
        <f>$M$115</f>
        <v>0</v>
      </c>
      <c r="L8" s="72"/>
      <c r="M8" s="72"/>
      <c r="N8" s="117"/>
      <c r="O8" s="114"/>
      <c r="P8" s="379" t="s">
        <v>158</v>
      </c>
      <c r="Q8" s="380"/>
      <c r="R8" s="158">
        <f>$T$115</f>
        <v>0</v>
      </c>
      <c r="S8" s="72"/>
      <c r="T8" s="72"/>
      <c r="U8" s="117"/>
      <c r="V8" s="114"/>
      <c r="W8" s="379" t="s">
        <v>160</v>
      </c>
      <c r="X8" s="380"/>
      <c r="Y8" s="158">
        <f>$AA$115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78" si="0">IF(ISBLANK(F15),"",G14-F15)</f>
        <v/>
      </c>
      <c r="H15" s="118"/>
      <c r="I15" s="119"/>
      <c r="J15" s="119"/>
      <c r="K15" s="50"/>
      <c r="L15" s="120"/>
      <c r="M15" s="120"/>
      <c r="N15" s="121" t="str">
        <f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78" si="1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78" si="2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ref="N16:N79" si="3">IF(ISBLANK(M16),"",N15-M16)</f>
        <v/>
      </c>
      <c r="O16" s="118"/>
      <c r="P16" s="119"/>
      <c r="Q16" s="119"/>
      <c r="R16" s="50"/>
      <c r="S16" s="120"/>
      <c r="T16" s="120"/>
      <c r="U16" s="121" t="str">
        <f t="shared" si="1"/>
        <v/>
      </c>
      <c r="V16" s="118"/>
      <c r="W16" s="119"/>
      <c r="X16" s="119"/>
      <c r="Y16" s="50"/>
      <c r="Z16" s="120"/>
      <c r="AA16" s="120"/>
      <c r="AB16" s="121" t="str">
        <f t="shared" si="2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3"/>
        <v/>
      </c>
      <c r="O17" s="118"/>
      <c r="P17" s="119"/>
      <c r="Q17" s="119"/>
      <c r="R17" s="50"/>
      <c r="S17" s="120"/>
      <c r="T17" s="120"/>
      <c r="U17" s="121" t="str">
        <f t="shared" si="1"/>
        <v/>
      </c>
      <c r="V17" s="118"/>
      <c r="W17" s="119"/>
      <c r="X17" s="119"/>
      <c r="Y17" s="50"/>
      <c r="Z17" s="120"/>
      <c r="AA17" s="120"/>
      <c r="AB17" s="121" t="str">
        <f t="shared" si="2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3"/>
        <v/>
      </c>
      <c r="O18" s="118"/>
      <c r="P18" s="119"/>
      <c r="Q18" s="119"/>
      <c r="R18" s="50"/>
      <c r="S18" s="120"/>
      <c r="T18" s="120"/>
      <c r="U18" s="121" t="str">
        <f t="shared" si="1"/>
        <v/>
      </c>
      <c r="V18" s="118"/>
      <c r="W18" s="119"/>
      <c r="X18" s="119"/>
      <c r="Y18" s="50"/>
      <c r="Z18" s="120"/>
      <c r="AA18" s="120"/>
      <c r="AB18" s="121" t="str">
        <f t="shared" si="2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3"/>
        <v/>
      </c>
      <c r="O19" s="118"/>
      <c r="P19" s="119"/>
      <c r="Q19" s="119"/>
      <c r="R19" s="50"/>
      <c r="S19" s="120"/>
      <c r="T19" s="120"/>
      <c r="U19" s="121" t="str">
        <f t="shared" si="1"/>
        <v/>
      </c>
      <c r="V19" s="118"/>
      <c r="W19" s="119"/>
      <c r="X19" s="119"/>
      <c r="Y19" s="50"/>
      <c r="Z19" s="120"/>
      <c r="AA19" s="120"/>
      <c r="AB19" s="121" t="str">
        <f t="shared" si="2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3"/>
        <v/>
      </c>
      <c r="O20" s="118"/>
      <c r="P20" s="119"/>
      <c r="Q20" s="119"/>
      <c r="R20" s="50"/>
      <c r="S20" s="120"/>
      <c r="T20" s="120"/>
      <c r="U20" s="121" t="str">
        <f t="shared" si="1"/>
        <v/>
      </c>
      <c r="V20" s="118"/>
      <c r="W20" s="119"/>
      <c r="X20" s="119"/>
      <c r="Y20" s="50"/>
      <c r="Z20" s="120"/>
      <c r="AA20" s="120"/>
      <c r="AB20" s="121" t="str">
        <f t="shared" si="2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3"/>
        <v/>
      </c>
      <c r="O21" s="118"/>
      <c r="P21" s="119"/>
      <c r="Q21" s="119"/>
      <c r="R21" s="50"/>
      <c r="S21" s="120"/>
      <c r="T21" s="120"/>
      <c r="U21" s="121" t="str">
        <f t="shared" si="1"/>
        <v/>
      </c>
      <c r="V21" s="118"/>
      <c r="W21" s="119"/>
      <c r="X21" s="119"/>
      <c r="Y21" s="50"/>
      <c r="Z21" s="120"/>
      <c r="AA21" s="120"/>
      <c r="AB21" s="121" t="str">
        <f t="shared" si="2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3"/>
        <v/>
      </c>
      <c r="O22" s="118"/>
      <c r="P22" s="119"/>
      <c r="Q22" s="119"/>
      <c r="R22" s="50"/>
      <c r="S22" s="120"/>
      <c r="T22" s="120"/>
      <c r="U22" s="121" t="str">
        <f t="shared" si="1"/>
        <v/>
      </c>
      <c r="V22" s="118"/>
      <c r="W22" s="119"/>
      <c r="X22" s="119"/>
      <c r="Y22" s="50"/>
      <c r="Z22" s="120"/>
      <c r="AA22" s="120"/>
      <c r="AB22" s="121" t="str">
        <f t="shared" si="2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3"/>
        <v/>
      </c>
      <c r="O23" s="118"/>
      <c r="P23" s="119"/>
      <c r="Q23" s="119"/>
      <c r="R23" s="50"/>
      <c r="S23" s="120"/>
      <c r="T23" s="120"/>
      <c r="U23" s="121" t="str">
        <f t="shared" si="1"/>
        <v/>
      </c>
      <c r="V23" s="118"/>
      <c r="W23" s="119"/>
      <c r="X23" s="119"/>
      <c r="Y23" s="50"/>
      <c r="Z23" s="120"/>
      <c r="AA23" s="120"/>
      <c r="AB23" s="121" t="str">
        <f t="shared" si="2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3"/>
        <v/>
      </c>
      <c r="O24" s="118"/>
      <c r="P24" s="119"/>
      <c r="Q24" s="119"/>
      <c r="R24" s="50"/>
      <c r="S24" s="120"/>
      <c r="T24" s="120"/>
      <c r="U24" s="121" t="str">
        <f t="shared" si="1"/>
        <v/>
      </c>
      <c r="V24" s="118"/>
      <c r="W24" s="119"/>
      <c r="X24" s="119"/>
      <c r="Y24" s="50"/>
      <c r="Z24" s="120"/>
      <c r="AA24" s="120"/>
      <c r="AB24" s="121" t="str">
        <f t="shared" si="2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3"/>
        <v/>
      </c>
      <c r="O25" s="118"/>
      <c r="P25" s="119"/>
      <c r="Q25" s="119"/>
      <c r="R25" s="50"/>
      <c r="S25" s="120"/>
      <c r="T25" s="120"/>
      <c r="U25" s="121" t="str">
        <f t="shared" si="1"/>
        <v/>
      </c>
      <c r="V25" s="118"/>
      <c r="W25" s="119"/>
      <c r="X25" s="119"/>
      <c r="Y25" s="50"/>
      <c r="Z25" s="120"/>
      <c r="AA25" s="120"/>
      <c r="AB25" s="121" t="str">
        <f t="shared" si="2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3"/>
        <v/>
      </c>
      <c r="O26" s="118"/>
      <c r="P26" s="119"/>
      <c r="Q26" s="119"/>
      <c r="R26" s="50"/>
      <c r="S26" s="120"/>
      <c r="T26" s="120"/>
      <c r="U26" s="121" t="str">
        <f t="shared" si="1"/>
        <v/>
      </c>
      <c r="V26" s="118"/>
      <c r="W26" s="119"/>
      <c r="X26" s="119"/>
      <c r="Y26" s="50"/>
      <c r="Z26" s="120"/>
      <c r="AA26" s="120"/>
      <c r="AB26" s="121" t="str">
        <f t="shared" si="2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3"/>
        <v/>
      </c>
      <c r="O27" s="118"/>
      <c r="P27" s="119"/>
      <c r="Q27" s="119"/>
      <c r="R27" s="50"/>
      <c r="S27" s="120"/>
      <c r="T27" s="120"/>
      <c r="U27" s="121" t="str">
        <f t="shared" si="1"/>
        <v/>
      </c>
      <c r="V27" s="118"/>
      <c r="W27" s="119"/>
      <c r="X27" s="119"/>
      <c r="Y27" s="50"/>
      <c r="Z27" s="120"/>
      <c r="AA27" s="120"/>
      <c r="AB27" s="121" t="str">
        <f t="shared" si="2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3"/>
        <v/>
      </c>
      <c r="O28" s="118"/>
      <c r="P28" s="119"/>
      <c r="Q28" s="119"/>
      <c r="R28" s="50"/>
      <c r="S28" s="120"/>
      <c r="T28" s="120"/>
      <c r="U28" s="121" t="str">
        <f t="shared" si="1"/>
        <v/>
      </c>
      <c r="V28" s="118"/>
      <c r="W28" s="119"/>
      <c r="X28" s="119"/>
      <c r="Y28" s="50"/>
      <c r="Z28" s="120"/>
      <c r="AA28" s="120"/>
      <c r="AB28" s="121" t="str">
        <f t="shared" si="2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3"/>
        <v/>
      </c>
      <c r="O29" s="118"/>
      <c r="P29" s="119"/>
      <c r="Q29" s="119"/>
      <c r="R29" s="50"/>
      <c r="S29" s="120"/>
      <c r="T29" s="120"/>
      <c r="U29" s="121" t="str">
        <f t="shared" si="1"/>
        <v/>
      </c>
      <c r="V29" s="118"/>
      <c r="W29" s="119"/>
      <c r="X29" s="119"/>
      <c r="Y29" s="50"/>
      <c r="Z29" s="120"/>
      <c r="AA29" s="120"/>
      <c r="AB29" s="121" t="str">
        <f t="shared" si="2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3"/>
        <v/>
      </c>
      <c r="O30" s="118"/>
      <c r="P30" s="119"/>
      <c r="Q30" s="119"/>
      <c r="R30" s="50"/>
      <c r="S30" s="120"/>
      <c r="T30" s="120"/>
      <c r="U30" s="121" t="str">
        <f t="shared" si="1"/>
        <v/>
      </c>
      <c r="V30" s="118"/>
      <c r="W30" s="119"/>
      <c r="X30" s="119"/>
      <c r="Y30" s="50"/>
      <c r="Z30" s="120"/>
      <c r="AA30" s="120"/>
      <c r="AB30" s="121" t="str">
        <f t="shared" si="2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3"/>
        <v/>
      </c>
      <c r="O31" s="118"/>
      <c r="P31" s="119"/>
      <c r="Q31" s="119"/>
      <c r="R31" s="50"/>
      <c r="S31" s="120"/>
      <c r="T31" s="120"/>
      <c r="U31" s="121" t="str">
        <f t="shared" si="1"/>
        <v/>
      </c>
      <c r="V31" s="118"/>
      <c r="W31" s="119"/>
      <c r="X31" s="119"/>
      <c r="Y31" s="50"/>
      <c r="Z31" s="120"/>
      <c r="AA31" s="120"/>
      <c r="AB31" s="121" t="str">
        <f t="shared" si="2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3"/>
        <v/>
      </c>
      <c r="O32" s="118"/>
      <c r="P32" s="119"/>
      <c r="Q32" s="119"/>
      <c r="R32" s="50"/>
      <c r="S32" s="120"/>
      <c r="T32" s="120"/>
      <c r="U32" s="121" t="str">
        <f t="shared" si="1"/>
        <v/>
      </c>
      <c r="V32" s="118"/>
      <c r="W32" s="119"/>
      <c r="X32" s="119"/>
      <c r="Y32" s="50"/>
      <c r="Z32" s="120"/>
      <c r="AA32" s="120"/>
      <c r="AB32" s="121" t="str">
        <f t="shared" si="2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3"/>
        <v/>
      </c>
      <c r="O33" s="118"/>
      <c r="P33" s="119"/>
      <c r="Q33" s="119"/>
      <c r="R33" s="50"/>
      <c r="S33" s="120"/>
      <c r="T33" s="120"/>
      <c r="U33" s="121" t="str">
        <f t="shared" si="1"/>
        <v/>
      </c>
      <c r="V33" s="118"/>
      <c r="W33" s="119"/>
      <c r="X33" s="119"/>
      <c r="Y33" s="50"/>
      <c r="Z33" s="120"/>
      <c r="AA33" s="120"/>
      <c r="AB33" s="121" t="str">
        <f t="shared" si="2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3"/>
        <v/>
      </c>
      <c r="O34" s="118"/>
      <c r="P34" s="119"/>
      <c r="Q34" s="119"/>
      <c r="R34" s="50"/>
      <c r="S34" s="120"/>
      <c r="T34" s="120"/>
      <c r="U34" s="121" t="str">
        <f t="shared" si="1"/>
        <v/>
      </c>
      <c r="V34" s="118"/>
      <c r="W34" s="119"/>
      <c r="X34" s="119"/>
      <c r="Y34" s="50"/>
      <c r="Z34" s="120"/>
      <c r="AA34" s="120"/>
      <c r="AB34" s="121" t="str">
        <f t="shared" si="2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3"/>
        <v/>
      </c>
      <c r="O35" s="118"/>
      <c r="P35" s="119"/>
      <c r="Q35" s="119"/>
      <c r="R35" s="50"/>
      <c r="S35" s="120"/>
      <c r="T35" s="120"/>
      <c r="U35" s="121" t="str">
        <f t="shared" si="1"/>
        <v/>
      </c>
      <c r="V35" s="118"/>
      <c r="W35" s="119"/>
      <c r="X35" s="119"/>
      <c r="Y35" s="50"/>
      <c r="Z35" s="120"/>
      <c r="AA35" s="120"/>
      <c r="AB35" s="121" t="str">
        <f t="shared" si="2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3"/>
        <v/>
      </c>
      <c r="O36" s="118"/>
      <c r="P36" s="119"/>
      <c r="Q36" s="119"/>
      <c r="R36" s="50"/>
      <c r="S36" s="120"/>
      <c r="T36" s="120"/>
      <c r="U36" s="121" t="str">
        <f t="shared" si="1"/>
        <v/>
      </c>
      <c r="V36" s="118"/>
      <c r="W36" s="119"/>
      <c r="X36" s="119"/>
      <c r="Y36" s="50"/>
      <c r="Z36" s="120"/>
      <c r="AA36" s="120"/>
      <c r="AB36" s="121" t="str">
        <f t="shared" si="2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3"/>
        <v/>
      </c>
      <c r="O37" s="118"/>
      <c r="P37" s="119"/>
      <c r="Q37" s="119"/>
      <c r="R37" s="50"/>
      <c r="S37" s="120"/>
      <c r="T37" s="120"/>
      <c r="U37" s="121" t="str">
        <f t="shared" si="1"/>
        <v/>
      </c>
      <c r="V37" s="118"/>
      <c r="W37" s="119"/>
      <c r="X37" s="119"/>
      <c r="Y37" s="50"/>
      <c r="Z37" s="120"/>
      <c r="AA37" s="120"/>
      <c r="AB37" s="121" t="str">
        <f t="shared" si="2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3"/>
        <v/>
      </c>
      <c r="O38" s="118"/>
      <c r="P38" s="119"/>
      <c r="Q38" s="119"/>
      <c r="R38" s="50"/>
      <c r="S38" s="120"/>
      <c r="T38" s="120"/>
      <c r="U38" s="121" t="str">
        <f t="shared" si="1"/>
        <v/>
      </c>
      <c r="V38" s="118"/>
      <c r="W38" s="119"/>
      <c r="X38" s="119"/>
      <c r="Y38" s="50"/>
      <c r="Z38" s="120"/>
      <c r="AA38" s="120"/>
      <c r="AB38" s="121" t="str">
        <f t="shared" si="2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3"/>
        <v/>
      </c>
      <c r="O39" s="118"/>
      <c r="P39" s="119"/>
      <c r="Q39" s="119"/>
      <c r="R39" s="50"/>
      <c r="S39" s="120"/>
      <c r="T39" s="120"/>
      <c r="U39" s="121" t="str">
        <f t="shared" si="1"/>
        <v/>
      </c>
      <c r="V39" s="118"/>
      <c r="W39" s="119"/>
      <c r="X39" s="119"/>
      <c r="Y39" s="50"/>
      <c r="Z39" s="120"/>
      <c r="AA39" s="120"/>
      <c r="AB39" s="121" t="str">
        <f t="shared" si="2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3"/>
        <v/>
      </c>
      <c r="O40" s="118"/>
      <c r="P40" s="119"/>
      <c r="Q40" s="119"/>
      <c r="R40" s="50"/>
      <c r="S40" s="120"/>
      <c r="T40" s="120"/>
      <c r="U40" s="121" t="str">
        <f t="shared" si="1"/>
        <v/>
      </c>
      <c r="V40" s="118"/>
      <c r="W40" s="119"/>
      <c r="X40" s="119"/>
      <c r="Y40" s="50"/>
      <c r="Z40" s="120"/>
      <c r="AA40" s="120"/>
      <c r="AB40" s="121" t="str">
        <f t="shared" si="2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3"/>
        <v/>
      </c>
      <c r="O41" s="118"/>
      <c r="P41" s="119"/>
      <c r="Q41" s="119"/>
      <c r="R41" s="50"/>
      <c r="S41" s="120"/>
      <c r="T41" s="120"/>
      <c r="U41" s="121" t="str">
        <f t="shared" si="1"/>
        <v/>
      </c>
      <c r="V41" s="118"/>
      <c r="W41" s="119"/>
      <c r="X41" s="119"/>
      <c r="Y41" s="50"/>
      <c r="Z41" s="120"/>
      <c r="AA41" s="120"/>
      <c r="AB41" s="121" t="str">
        <f t="shared" si="2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3"/>
        <v/>
      </c>
      <c r="O42" s="118"/>
      <c r="P42" s="119"/>
      <c r="Q42" s="119"/>
      <c r="R42" s="50"/>
      <c r="S42" s="120"/>
      <c r="T42" s="120"/>
      <c r="U42" s="121" t="str">
        <f t="shared" si="1"/>
        <v/>
      </c>
      <c r="V42" s="118"/>
      <c r="W42" s="119"/>
      <c r="X42" s="119"/>
      <c r="Y42" s="50"/>
      <c r="Z42" s="120"/>
      <c r="AA42" s="120"/>
      <c r="AB42" s="121" t="str">
        <f t="shared" si="2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3"/>
        <v/>
      </c>
      <c r="O43" s="118"/>
      <c r="P43" s="119"/>
      <c r="Q43" s="119"/>
      <c r="R43" s="50"/>
      <c r="S43" s="120"/>
      <c r="T43" s="120"/>
      <c r="U43" s="121" t="str">
        <f t="shared" si="1"/>
        <v/>
      </c>
      <c r="V43" s="118"/>
      <c r="W43" s="119"/>
      <c r="X43" s="119"/>
      <c r="Y43" s="50"/>
      <c r="Z43" s="120"/>
      <c r="AA43" s="120"/>
      <c r="AB43" s="121" t="str">
        <f t="shared" si="2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3"/>
        <v/>
      </c>
      <c r="O44" s="118"/>
      <c r="P44" s="119"/>
      <c r="Q44" s="119"/>
      <c r="R44" s="50"/>
      <c r="S44" s="120"/>
      <c r="T44" s="120"/>
      <c r="U44" s="121" t="str">
        <f t="shared" si="1"/>
        <v/>
      </c>
      <c r="V44" s="118"/>
      <c r="W44" s="119"/>
      <c r="X44" s="119"/>
      <c r="Y44" s="50"/>
      <c r="Z44" s="120"/>
      <c r="AA44" s="120"/>
      <c r="AB44" s="121" t="str">
        <f t="shared" si="2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3"/>
        <v/>
      </c>
      <c r="O45" s="118"/>
      <c r="P45" s="119"/>
      <c r="Q45" s="119"/>
      <c r="R45" s="50"/>
      <c r="S45" s="120"/>
      <c r="T45" s="120"/>
      <c r="U45" s="121" t="str">
        <f t="shared" si="1"/>
        <v/>
      </c>
      <c r="V45" s="118"/>
      <c r="W45" s="119"/>
      <c r="X45" s="119"/>
      <c r="Y45" s="50"/>
      <c r="Z45" s="120"/>
      <c r="AA45" s="120"/>
      <c r="AB45" s="121" t="str">
        <f t="shared" si="2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3"/>
        <v/>
      </c>
      <c r="O46" s="118"/>
      <c r="P46" s="119"/>
      <c r="Q46" s="119"/>
      <c r="R46" s="50"/>
      <c r="S46" s="120"/>
      <c r="T46" s="120"/>
      <c r="U46" s="121" t="str">
        <f t="shared" si="1"/>
        <v/>
      </c>
      <c r="V46" s="118"/>
      <c r="W46" s="119"/>
      <c r="X46" s="119"/>
      <c r="Y46" s="50"/>
      <c r="Z46" s="120"/>
      <c r="AA46" s="120"/>
      <c r="AB46" s="121" t="str">
        <f t="shared" si="2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3"/>
        <v/>
      </c>
      <c r="O47" s="118"/>
      <c r="P47" s="119"/>
      <c r="Q47" s="119"/>
      <c r="R47" s="50"/>
      <c r="S47" s="120"/>
      <c r="T47" s="120"/>
      <c r="U47" s="121" t="str">
        <f t="shared" si="1"/>
        <v/>
      </c>
      <c r="V47" s="118"/>
      <c r="W47" s="119"/>
      <c r="X47" s="119"/>
      <c r="Y47" s="50"/>
      <c r="Z47" s="120"/>
      <c r="AA47" s="120"/>
      <c r="AB47" s="121" t="str">
        <f t="shared" si="2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3"/>
        <v/>
      </c>
      <c r="O48" s="118"/>
      <c r="P48" s="119"/>
      <c r="Q48" s="119"/>
      <c r="R48" s="50"/>
      <c r="S48" s="120"/>
      <c r="T48" s="120"/>
      <c r="U48" s="121" t="str">
        <f t="shared" si="1"/>
        <v/>
      </c>
      <c r="V48" s="118"/>
      <c r="W48" s="119"/>
      <c r="X48" s="119"/>
      <c r="Y48" s="50"/>
      <c r="Z48" s="120"/>
      <c r="AA48" s="120"/>
      <c r="AB48" s="121" t="str">
        <f t="shared" si="2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3"/>
        <v/>
      </c>
      <c r="O49" s="118"/>
      <c r="P49" s="119"/>
      <c r="Q49" s="119"/>
      <c r="R49" s="50"/>
      <c r="S49" s="120"/>
      <c r="T49" s="120"/>
      <c r="U49" s="121" t="str">
        <f t="shared" si="1"/>
        <v/>
      </c>
      <c r="V49" s="118"/>
      <c r="W49" s="119"/>
      <c r="X49" s="119"/>
      <c r="Y49" s="50"/>
      <c r="Z49" s="120"/>
      <c r="AA49" s="120"/>
      <c r="AB49" s="121" t="str">
        <f t="shared" si="2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3"/>
        <v/>
      </c>
      <c r="O50" s="118"/>
      <c r="P50" s="119"/>
      <c r="Q50" s="119"/>
      <c r="R50" s="50"/>
      <c r="S50" s="120"/>
      <c r="T50" s="120"/>
      <c r="U50" s="121" t="str">
        <f t="shared" si="1"/>
        <v/>
      </c>
      <c r="V50" s="118"/>
      <c r="W50" s="119"/>
      <c r="X50" s="119"/>
      <c r="Y50" s="50"/>
      <c r="Z50" s="120"/>
      <c r="AA50" s="120"/>
      <c r="AB50" s="121" t="str">
        <f t="shared" si="2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3"/>
        <v/>
      </c>
      <c r="O51" s="118"/>
      <c r="P51" s="119"/>
      <c r="Q51" s="119"/>
      <c r="R51" s="50"/>
      <c r="S51" s="120"/>
      <c r="T51" s="120"/>
      <c r="U51" s="121" t="str">
        <f t="shared" si="1"/>
        <v/>
      </c>
      <c r="V51" s="118"/>
      <c r="W51" s="119"/>
      <c r="X51" s="119"/>
      <c r="Y51" s="50"/>
      <c r="Z51" s="120"/>
      <c r="AA51" s="120"/>
      <c r="AB51" s="121" t="str">
        <f t="shared" si="2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3"/>
        <v/>
      </c>
      <c r="O52" s="118"/>
      <c r="P52" s="119"/>
      <c r="Q52" s="119"/>
      <c r="R52" s="50"/>
      <c r="S52" s="120"/>
      <c r="T52" s="120"/>
      <c r="U52" s="121" t="str">
        <f t="shared" si="1"/>
        <v/>
      </c>
      <c r="V52" s="118"/>
      <c r="W52" s="119"/>
      <c r="X52" s="119"/>
      <c r="Y52" s="50"/>
      <c r="Z52" s="120"/>
      <c r="AA52" s="120"/>
      <c r="AB52" s="121" t="str">
        <f t="shared" si="2"/>
        <v/>
      </c>
    </row>
    <row r="53" spans="1:28" x14ac:dyDescent="0.25">
      <c r="A53" s="118"/>
      <c r="B53" s="119"/>
      <c r="C53" s="119"/>
      <c r="D53" s="50"/>
      <c r="E53" s="120"/>
      <c r="F53" s="120"/>
      <c r="G53" s="121" t="str">
        <f t="shared" si="0"/>
        <v/>
      </c>
      <c r="H53" s="118"/>
      <c r="I53" s="119"/>
      <c r="J53" s="119"/>
      <c r="K53" s="50"/>
      <c r="L53" s="120"/>
      <c r="M53" s="120"/>
      <c r="N53" s="121" t="str">
        <f t="shared" si="3"/>
        <v/>
      </c>
      <c r="O53" s="118"/>
      <c r="P53" s="119"/>
      <c r="Q53" s="119"/>
      <c r="R53" s="50"/>
      <c r="S53" s="120"/>
      <c r="T53" s="120"/>
      <c r="U53" s="121" t="str">
        <f t="shared" si="1"/>
        <v/>
      </c>
      <c r="V53" s="118"/>
      <c r="W53" s="119"/>
      <c r="X53" s="119"/>
      <c r="Y53" s="50"/>
      <c r="Z53" s="120"/>
      <c r="AA53" s="120"/>
      <c r="AB53" s="121" t="str">
        <f t="shared" si="2"/>
        <v/>
      </c>
    </row>
    <row r="54" spans="1:28" x14ac:dyDescent="0.25">
      <c r="A54" s="118"/>
      <c r="B54" s="119"/>
      <c r="C54" s="119"/>
      <c r="D54" s="50"/>
      <c r="E54" s="120"/>
      <c r="F54" s="120"/>
      <c r="G54" s="121" t="str">
        <f t="shared" si="0"/>
        <v/>
      </c>
      <c r="H54" s="118"/>
      <c r="I54" s="119"/>
      <c r="J54" s="119"/>
      <c r="K54" s="50"/>
      <c r="L54" s="120"/>
      <c r="M54" s="120"/>
      <c r="N54" s="121" t="str">
        <f t="shared" si="3"/>
        <v/>
      </c>
      <c r="O54" s="118"/>
      <c r="P54" s="119"/>
      <c r="Q54" s="119"/>
      <c r="R54" s="50"/>
      <c r="S54" s="120"/>
      <c r="T54" s="120"/>
      <c r="U54" s="121" t="str">
        <f t="shared" si="1"/>
        <v/>
      </c>
      <c r="V54" s="118"/>
      <c r="W54" s="119"/>
      <c r="X54" s="119"/>
      <c r="Y54" s="50"/>
      <c r="Z54" s="120"/>
      <c r="AA54" s="120"/>
      <c r="AB54" s="121" t="str">
        <f t="shared" si="2"/>
        <v/>
      </c>
    </row>
    <row r="55" spans="1:28" x14ac:dyDescent="0.25">
      <c r="A55" s="118"/>
      <c r="B55" s="119"/>
      <c r="C55" s="119"/>
      <c r="D55" s="50"/>
      <c r="E55" s="120"/>
      <c r="F55" s="120"/>
      <c r="G55" s="121" t="str">
        <f t="shared" si="0"/>
        <v/>
      </c>
      <c r="H55" s="118"/>
      <c r="I55" s="119"/>
      <c r="J55" s="119"/>
      <c r="K55" s="50"/>
      <c r="L55" s="120"/>
      <c r="M55" s="120"/>
      <c r="N55" s="121" t="str">
        <f t="shared" si="3"/>
        <v/>
      </c>
      <c r="O55" s="118"/>
      <c r="P55" s="119"/>
      <c r="Q55" s="119"/>
      <c r="R55" s="50"/>
      <c r="S55" s="120"/>
      <c r="T55" s="120"/>
      <c r="U55" s="121" t="str">
        <f t="shared" si="1"/>
        <v/>
      </c>
      <c r="V55" s="118"/>
      <c r="W55" s="119"/>
      <c r="X55" s="119"/>
      <c r="Y55" s="50"/>
      <c r="Z55" s="120"/>
      <c r="AA55" s="120"/>
      <c r="AB55" s="121" t="str">
        <f t="shared" si="2"/>
        <v/>
      </c>
    </row>
    <row r="56" spans="1:28" x14ac:dyDescent="0.25">
      <c r="A56" s="118"/>
      <c r="B56" s="119"/>
      <c r="C56" s="119"/>
      <c r="D56" s="50"/>
      <c r="E56" s="120"/>
      <c r="F56" s="120"/>
      <c r="G56" s="121" t="str">
        <f t="shared" si="0"/>
        <v/>
      </c>
      <c r="H56" s="118"/>
      <c r="I56" s="119"/>
      <c r="J56" s="119"/>
      <c r="K56" s="50"/>
      <c r="L56" s="120"/>
      <c r="M56" s="120"/>
      <c r="N56" s="121" t="str">
        <f t="shared" si="3"/>
        <v/>
      </c>
      <c r="O56" s="118"/>
      <c r="P56" s="119"/>
      <c r="Q56" s="119"/>
      <c r="R56" s="50"/>
      <c r="S56" s="120"/>
      <c r="T56" s="120"/>
      <c r="U56" s="121" t="str">
        <f t="shared" si="1"/>
        <v/>
      </c>
      <c r="V56" s="118"/>
      <c r="W56" s="119"/>
      <c r="X56" s="119"/>
      <c r="Y56" s="50"/>
      <c r="Z56" s="120"/>
      <c r="AA56" s="120"/>
      <c r="AB56" s="121" t="str">
        <f t="shared" si="2"/>
        <v/>
      </c>
    </row>
    <row r="57" spans="1:28" x14ac:dyDescent="0.25">
      <c r="A57" s="118"/>
      <c r="B57" s="119"/>
      <c r="C57" s="119"/>
      <c r="D57" s="50"/>
      <c r="E57" s="120"/>
      <c r="F57" s="120"/>
      <c r="G57" s="121" t="str">
        <f t="shared" si="0"/>
        <v/>
      </c>
      <c r="H57" s="118"/>
      <c r="I57" s="119"/>
      <c r="J57" s="119"/>
      <c r="K57" s="50"/>
      <c r="L57" s="120"/>
      <c r="M57" s="120"/>
      <c r="N57" s="121" t="str">
        <f t="shared" si="3"/>
        <v/>
      </c>
      <c r="O57" s="118"/>
      <c r="P57" s="119"/>
      <c r="Q57" s="119"/>
      <c r="R57" s="50"/>
      <c r="S57" s="120"/>
      <c r="T57" s="120"/>
      <c r="U57" s="121" t="str">
        <f t="shared" si="1"/>
        <v/>
      </c>
      <c r="V57" s="118"/>
      <c r="W57" s="119"/>
      <c r="X57" s="119"/>
      <c r="Y57" s="50"/>
      <c r="Z57" s="120"/>
      <c r="AA57" s="120"/>
      <c r="AB57" s="121" t="str">
        <f t="shared" si="2"/>
        <v/>
      </c>
    </row>
    <row r="58" spans="1:28" x14ac:dyDescent="0.25">
      <c r="A58" s="118"/>
      <c r="B58" s="119"/>
      <c r="C58" s="119"/>
      <c r="D58" s="50"/>
      <c r="E58" s="120"/>
      <c r="F58" s="120"/>
      <c r="G58" s="121" t="str">
        <f t="shared" si="0"/>
        <v/>
      </c>
      <c r="H58" s="118"/>
      <c r="I58" s="119"/>
      <c r="J58" s="119"/>
      <c r="K58" s="50"/>
      <c r="L58" s="120"/>
      <c r="M58" s="120"/>
      <c r="N58" s="121" t="str">
        <f t="shared" si="3"/>
        <v/>
      </c>
      <c r="O58" s="118"/>
      <c r="P58" s="119"/>
      <c r="Q58" s="119"/>
      <c r="R58" s="50"/>
      <c r="S58" s="120"/>
      <c r="T58" s="120"/>
      <c r="U58" s="121" t="str">
        <f t="shared" si="1"/>
        <v/>
      </c>
      <c r="V58" s="118"/>
      <c r="W58" s="119"/>
      <c r="X58" s="119"/>
      <c r="Y58" s="50"/>
      <c r="Z58" s="120"/>
      <c r="AA58" s="120"/>
      <c r="AB58" s="121" t="str">
        <f t="shared" si="2"/>
        <v/>
      </c>
    </row>
    <row r="59" spans="1:28" x14ac:dyDescent="0.25">
      <c r="A59" s="118"/>
      <c r="B59" s="119"/>
      <c r="C59" s="119"/>
      <c r="D59" s="50"/>
      <c r="E59" s="120"/>
      <c r="F59" s="120"/>
      <c r="G59" s="121" t="str">
        <f t="shared" si="0"/>
        <v/>
      </c>
      <c r="H59" s="118"/>
      <c r="I59" s="119"/>
      <c r="J59" s="119"/>
      <c r="K59" s="50"/>
      <c r="L59" s="120"/>
      <c r="M59" s="120"/>
      <c r="N59" s="121" t="str">
        <f t="shared" si="3"/>
        <v/>
      </c>
      <c r="O59" s="118"/>
      <c r="P59" s="119"/>
      <c r="Q59" s="119"/>
      <c r="R59" s="50"/>
      <c r="S59" s="120"/>
      <c r="T59" s="120"/>
      <c r="U59" s="121" t="str">
        <f t="shared" si="1"/>
        <v/>
      </c>
      <c r="V59" s="118"/>
      <c r="W59" s="119"/>
      <c r="X59" s="119"/>
      <c r="Y59" s="50"/>
      <c r="Z59" s="120"/>
      <c r="AA59" s="120"/>
      <c r="AB59" s="121" t="str">
        <f t="shared" si="2"/>
        <v/>
      </c>
    </row>
    <row r="60" spans="1:28" x14ac:dyDescent="0.25">
      <c r="A60" s="118"/>
      <c r="B60" s="119"/>
      <c r="C60" s="119"/>
      <c r="D60" s="50"/>
      <c r="E60" s="120"/>
      <c r="F60" s="120"/>
      <c r="G60" s="121" t="str">
        <f t="shared" si="0"/>
        <v/>
      </c>
      <c r="H60" s="118"/>
      <c r="I60" s="119"/>
      <c r="J60" s="119"/>
      <c r="K60" s="50"/>
      <c r="L60" s="120"/>
      <c r="M60" s="120"/>
      <c r="N60" s="121" t="str">
        <f t="shared" si="3"/>
        <v/>
      </c>
      <c r="O60" s="118"/>
      <c r="P60" s="119"/>
      <c r="Q60" s="119"/>
      <c r="R60" s="50"/>
      <c r="S60" s="120"/>
      <c r="T60" s="120"/>
      <c r="U60" s="121" t="str">
        <f t="shared" si="1"/>
        <v/>
      </c>
      <c r="V60" s="118"/>
      <c r="W60" s="119"/>
      <c r="X60" s="119"/>
      <c r="Y60" s="50"/>
      <c r="Z60" s="120"/>
      <c r="AA60" s="120"/>
      <c r="AB60" s="121" t="str">
        <f t="shared" si="2"/>
        <v/>
      </c>
    </row>
    <row r="61" spans="1:28" x14ac:dyDescent="0.25">
      <c r="A61" s="118"/>
      <c r="B61" s="119"/>
      <c r="C61" s="119"/>
      <c r="D61" s="50"/>
      <c r="E61" s="120"/>
      <c r="F61" s="120"/>
      <c r="G61" s="121" t="str">
        <f t="shared" si="0"/>
        <v/>
      </c>
      <c r="H61" s="118"/>
      <c r="I61" s="119"/>
      <c r="J61" s="119"/>
      <c r="K61" s="50"/>
      <c r="L61" s="120"/>
      <c r="M61" s="120"/>
      <c r="N61" s="121" t="str">
        <f t="shared" si="3"/>
        <v/>
      </c>
      <c r="O61" s="118"/>
      <c r="P61" s="119"/>
      <c r="Q61" s="119"/>
      <c r="R61" s="50"/>
      <c r="S61" s="120"/>
      <c r="T61" s="120"/>
      <c r="U61" s="121" t="str">
        <f t="shared" si="1"/>
        <v/>
      </c>
      <c r="V61" s="118"/>
      <c r="W61" s="119"/>
      <c r="X61" s="119"/>
      <c r="Y61" s="50"/>
      <c r="Z61" s="120"/>
      <c r="AA61" s="120"/>
      <c r="AB61" s="121" t="str">
        <f t="shared" si="2"/>
        <v/>
      </c>
    </row>
    <row r="62" spans="1:28" x14ac:dyDescent="0.25">
      <c r="A62" s="118"/>
      <c r="B62" s="119"/>
      <c r="C62" s="119"/>
      <c r="D62" s="50"/>
      <c r="E62" s="120"/>
      <c r="F62" s="120"/>
      <c r="G62" s="121" t="str">
        <f t="shared" si="0"/>
        <v/>
      </c>
      <c r="H62" s="118"/>
      <c r="I62" s="119"/>
      <c r="J62" s="119"/>
      <c r="K62" s="50"/>
      <c r="L62" s="120"/>
      <c r="M62" s="120"/>
      <c r="N62" s="121" t="str">
        <f t="shared" si="3"/>
        <v/>
      </c>
      <c r="O62" s="118"/>
      <c r="P62" s="119"/>
      <c r="Q62" s="119"/>
      <c r="R62" s="50"/>
      <c r="S62" s="120"/>
      <c r="T62" s="120"/>
      <c r="U62" s="121" t="str">
        <f t="shared" si="1"/>
        <v/>
      </c>
      <c r="V62" s="118"/>
      <c r="W62" s="119"/>
      <c r="X62" s="119"/>
      <c r="Y62" s="50"/>
      <c r="Z62" s="120"/>
      <c r="AA62" s="120"/>
      <c r="AB62" s="121" t="str">
        <f t="shared" si="2"/>
        <v/>
      </c>
    </row>
    <row r="63" spans="1:28" x14ac:dyDescent="0.25">
      <c r="A63" s="118"/>
      <c r="B63" s="119"/>
      <c r="C63" s="119"/>
      <c r="D63" s="50"/>
      <c r="E63" s="120"/>
      <c r="F63" s="120"/>
      <c r="G63" s="121" t="str">
        <f t="shared" si="0"/>
        <v/>
      </c>
      <c r="H63" s="118"/>
      <c r="I63" s="119"/>
      <c r="J63" s="119"/>
      <c r="K63" s="50"/>
      <c r="L63" s="120"/>
      <c r="M63" s="120"/>
      <c r="N63" s="121" t="str">
        <f t="shared" si="3"/>
        <v/>
      </c>
      <c r="O63" s="118"/>
      <c r="P63" s="119"/>
      <c r="Q63" s="119"/>
      <c r="R63" s="50"/>
      <c r="S63" s="120"/>
      <c r="T63" s="120"/>
      <c r="U63" s="121" t="str">
        <f t="shared" si="1"/>
        <v/>
      </c>
      <c r="V63" s="118"/>
      <c r="W63" s="119"/>
      <c r="X63" s="119"/>
      <c r="Y63" s="50"/>
      <c r="Z63" s="120"/>
      <c r="AA63" s="120"/>
      <c r="AB63" s="121" t="str">
        <f t="shared" si="2"/>
        <v/>
      </c>
    </row>
    <row r="64" spans="1:28" x14ac:dyDescent="0.25">
      <c r="A64" s="118"/>
      <c r="B64" s="119"/>
      <c r="C64" s="119"/>
      <c r="D64" s="50"/>
      <c r="E64" s="120"/>
      <c r="F64" s="120"/>
      <c r="G64" s="121" t="str">
        <f t="shared" si="0"/>
        <v/>
      </c>
      <c r="H64" s="118"/>
      <c r="I64" s="119"/>
      <c r="J64" s="119"/>
      <c r="K64" s="50"/>
      <c r="L64" s="120"/>
      <c r="M64" s="120"/>
      <c r="N64" s="121" t="str">
        <f t="shared" si="3"/>
        <v/>
      </c>
      <c r="O64" s="118"/>
      <c r="P64" s="119"/>
      <c r="Q64" s="119"/>
      <c r="R64" s="50"/>
      <c r="S64" s="120"/>
      <c r="T64" s="120"/>
      <c r="U64" s="121" t="str">
        <f t="shared" si="1"/>
        <v/>
      </c>
      <c r="V64" s="118"/>
      <c r="W64" s="119"/>
      <c r="X64" s="119"/>
      <c r="Y64" s="50"/>
      <c r="Z64" s="120"/>
      <c r="AA64" s="120"/>
      <c r="AB64" s="121" t="str">
        <f t="shared" si="2"/>
        <v/>
      </c>
    </row>
    <row r="65" spans="1:28" x14ac:dyDescent="0.25">
      <c r="A65" s="118"/>
      <c r="B65" s="119"/>
      <c r="C65" s="119"/>
      <c r="D65" s="50"/>
      <c r="E65" s="120"/>
      <c r="F65" s="120"/>
      <c r="G65" s="121" t="str">
        <f t="shared" si="0"/>
        <v/>
      </c>
      <c r="H65" s="118"/>
      <c r="I65" s="119"/>
      <c r="J65" s="119"/>
      <c r="K65" s="50"/>
      <c r="L65" s="120"/>
      <c r="M65" s="120"/>
      <c r="N65" s="121" t="str">
        <f t="shared" si="3"/>
        <v/>
      </c>
      <c r="O65" s="118"/>
      <c r="P65" s="119"/>
      <c r="Q65" s="119"/>
      <c r="R65" s="50"/>
      <c r="S65" s="120"/>
      <c r="T65" s="120"/>
      <c r="U65" s="121" t="str">
        <f t="shared" si="1"/>
        <v/>
      </c>
      <c r="V65" s="118"/>
      <c r="W65" s="119"/>
      <c r="X65" s="119"/>
      <c r="Y65" s="50"/>
      <c r="Z65" s="120"/>
      <c r="AA65" s="120"/>
      <c r="AB65" s="121" t="str">
        <f t="shared" si="2"/>
        <v/>
      </c>
    </row>
    <row r="66" spans="1:28" x14ac:dyDescent="0.25">
      <c r="A66" s="118"/>
      <c r="B66" s="119"/>
      <c r="C66" s="119"/>
      <c r="D66" s="50"/>
      <c r="E66" s="120"/>
      <c r="F66" s="120"/>
      <c r="G66" s="121" t="str">
        <f t="shared" si="0"/>
        <v/>
      </c>
      <c r="H66" s="118"/>
      <c r="I66" s="119"/>
      <c r="J66" s="119"/>
      <c r="K66" s="50"/>
      <c r="L66" s="120"/>
      <c r="M66" s="120"/>
      <c r="N66" s="121" t="str">
        <f t="shared" si="3"/>
        <v/>
      </c>
      <c r="O66" s="118"/>
      <c r="P66" s="119"/>
      <c r="Q66" s="119"/>
      <c r="R66" s="50"/>
      <c r="S66" s="120"/>
      <c r="T66" s="120"/>
      <c r="U66" s="121" t="str">
        <f t="shared" si="1"/>
        <v/>
      </c>
      <c r="V66" s="118"/>
      <c r="W66" s="119"/>
      <c r="X66" s="119"/>
      <c r="Y66" s="50"/>
      <c r="Z66" s="120"/>
      <c r="AA66" s="120"/>
      <c r="AB66" s="121" t="str">
        <f t="shared" si="2"/>
        <v/>
      </c>
    </row>
    <row r="67" spans="1:28" x14ac:dyDescent="0.25">
      <c r="A67" s="118"/>
      <c r="B67" s="119"/>
      <c r="C67" s="119"/>
      <c r="D67" s="50"/>
      <c r="E67" s="120"/>
      <c r="F67" s="120"/>
      <c r="G67" s="121" t="str">
        <f t="shared" si="0"/>
        <v/>
      </c>
      <c r="H67" s="118"/>
      <c r="I67" s="119"/>
      <c r="J67" s="119"/>
      <c r="K67" s="50"/>
      <c r="L67" s="120"/>
      <c r="M67" s="120"/>
      <c r="N67" s="121" t="str">
        <f t="shared" si="3"/>
        <v/>
      </c>
      <c r="O67" s="118"/>
      <c r="P67" s="119"/>
      <c r="Q67" s="119"/>
      <c r="R67" s="50"/>
      <c r="S67" s="120"/>
      <c r="T67" s="120"/>
      <c r="U67" s="121" t="str">
        <f t="shared" si="1"/>
        <v/>
      </c>
      <c r="V67" s="118"/>
      <c r="W67" s="119"/>
      <c r="X67" s="119"/>
      <c r="Y67" s="50"/>
      <c r="Z67" s="120"/>
      <c r="AA67" s="120"/>
      <c r="AB67" s="121" t="str">
        <f t="shared" si="2"/>
        <v/>
      </c>
    </row>
    <row r="68" spans="1:28" x14ac:dyDescent="0.25">
      <c r="A68" s="118"/>
      <c r="B68" s="119"/>
      <c r="C68" s="119"/>
      <c r="D68" s="50"/>
      <c r="E68" s="120"/>
      <c r="F68" s="120"/>
      <c r="G68" s="121" t="str">
        <f t="shared" si="0"/>
        <v/>
      </c>
      <c r="H68" s="118"/>
      <c r="I68" s="119"/>
      <c r="J68" s="119"/>
      <c r="K68" s="50"/>
      <c r="L68" s="120"/>
      <c r="M68" s="120"/>
      <c r="N68" s="121" t="str">
        <f t="shared" si="3"/>
        <v/>
      </c>
      <c r="O68" s="118"/>
      <c r="P68" s="119"/>
      <c r="Q68" s="119"/>
      <c r="R68" s="50"/>
      <c r="S68" s="120"/>
      <c r="T68" s="120"/>
      <c r="U68" s="121" t="str">
        <f t="shared" si="1"/>
        <v/>
      </c>
      <c r="V68" s="118"/>
      <c r="W68" s="119"/>
      <c r="X68" s="119"/>
      <c r="Y68" s="50"/>
      <c r="Z68" s="120"/>
      <c r="AA68" s="120"/>
      <c r="AB68" s="121" t="str">
        <f t="shared" si="2"/>
        <v/>
      </c>
    </row>
    <row r="69" spans="1:28" x14ac:dyDescent="0.25">
      <c r="A69" s="118"/>
      <c r="B69" s="119"/>
      <c r="C69" s="119"/>
      <c r="D69" s="50"/>
      <c r="E69" s="120"/>
      <c r="F69" s="120"/>
      <c r="G69" s="121" t="str">
        <f t="shared" si="0"/>
        <v/>
      </c>
      <c r="H69" s="118"/>
      <c r="I69" s="119"/>
      <c r="J69" s="119"/>
      <c r="K69" s="50"/>
      <c r="L69" s="120"/>
      <c r="M69" s="120"/>
      <c r="N69" s="121" t="str">
        <f t="shared" si="3"/>
        <v/>
      </c>
      <c r="O69" s="118"/>
      <c r="P69" s="119"/>
      <c r="Q69" s="119"/>
      <c r="R69" s="50"/>
      <c r="S69" s="120"/>
      <c r="T69" s="120"/>
      <c r="U69" s="121" t="str">
        <f t="shared" si="1"/>
        <v/>
      </c>
      <c r="V69" s="118"/>
      <c r="W69" s="119"/>
      <c r="X69" s="119"/>
      <c r="Y69" s="50"/>
      <c r="Z69" s="120"/>
      <c r="AA69" s="120"/>
      <c r="AB69" s="121" t="str">
        <f t="shared" si="2"/>
        <v/>
      </c>
    </row>
    <row r="70" spans="1:28" x14ac:dyDescent="0.25">
      <c r="A70" s="118"/>
      <c r="B70" s="119"/>
      <c r="C70" s="119"/>
      <c r="D70" s="50"/>
      <c r="E70" s="120"/>
      <c r="F70" s="120"/>
      <c r="G70" s="121" t="str">
        <f t="shared" si="0"/>
        <v/>
      </c>
      <c r="H70" s="118"/>
      <c r="I70" s="119"/>
      <c r="J70" s="119"/>
      <c r="K70" s="50"/>
      <c r="L70" s="120"/>
      <c r="M70" s="120"/>
      <c r="N70" s="121" t="str">
        <f t="shared" si="3"/>
        <v/>
      </c>
      <c r="O70" s="118"/>
      <c r="P70" s="119"/>
      <c r="Q70" s="119"/>
      <c r="R70" s="50"/>
      <c r="S70" s="120"/>
      <c r="T70" s="120"/>
      <c r="U70" s="121" t="str">
        <f t="shared" si="1"/>
        <v/>
      </c>
      <c r="V70" s="118"/>
      <c r="W70" s="119"/>
      <c r="X70" s="119"/>
      <c r="Y70" s="50"/>
      <c r="Z70" s="120"/>
      <c r="AA70" s="120"/>
      <c r="AB70" s="121" t="str">
        <f t="shared" si="2"/>
        <v/>
      </c>
    </row>
    <row r="71" spans="1:28" x14ac:dyDescent="0.25">
      <c r="A71" s="118"/>
      <c r="B71" s="119"/>
      <c r="C71" s="119"/>
      <c r="D71" s="50"/>
      <c r="E71" s="120"/>
      <c r="F71" s="120"/>
      <c r="G71" s="121" t="str">
        <f t="shared" si="0"/>
        <v/>
      </c>
      <c r="H71" s="118"/>
      <c r="I71" s="119"/>
      <c r="J71" s="119"/>
      <c r="K71" s="50"/>
      <c r="L71" s="120"/>
      <c r="M71" s="120"/>
      <c r="N71" s="121" t="str">
        <f t="shared" si="3"/>
        <v/>
      </c>
      <c r="O71" s="118"/>
      <c r="P71" s="119"/>
      <c r="Q71" s="119"/>
      <c r="R71" s="50"/>
      <c r="S71" s="120"/>
      <c r="T71" s="120"/>
      <c r="U71" s="121" t="str">
        <f t="shared" si="1"/>
        <v/>
      </c>
      <c r="V71" s="118"/>
      <c r="W71" s="119"/>
      <c r="X71" s="119"/>
      <c r="Y71" s="50"/>
      <c r="Z71" s="120"/>
      <c r="AA71" s="120"/>
      <c r="AB71" s="121" t="str">
        <f t="shared" si="2"/>
        <v/>
      </c>
    </row>
    <row r="72" spans="1:28" x14ac:dyDescent="0.25">
      <c r="A72" s="118"/>
      <c r="B72" s="119"/>
      <c r="C72" s="119"/>
      <c r="D72" s="50"/>
      <c r="E72" s="120"/>
      <c r="F72" s="120"/>
      <c r="G72" s="121" t="str">
        <f t="shared" si="0"/>
        <v/>
      </c>
      <c r="H72" s="118"/>
      <c r="I72" s="119"/>
      <c r="J72" s="119"/>
      <c r="K72" s="50"/>
      <c r="L72" s="120"/>
      <c r="M72" s="120"/>
      <c r="N72" s="121" t="str">
        <f t="shared" si="3"/>
        <v/>
      </c>
      <c r="O72" s="118"/>
      <c r="P72" s="119"/>
      <c r="Q72" s="119"/>
      <c r="R72" s="50"/>
      <c r="S72" s="120"/>
      <c r="T72" s="120"/>
      <c r="U72" s="121" t="str">
        <f t="shared" si="1"/>
        <v/>
      </c>
      <c r="V72" s="118"/>
      <c r="W72" s="119"/>
      <c r="X72" s="119"/>
      <c r="Y72" s="50"/>
      <c r="Z72" s="120"/>
      <c r="AA72" s="120"/>
      <c r="AB72" s="121" t="str">
        <f t="shared" si="2"/>
        <v/>
      </c>
    </row>
    <row r="73" spans="1:28" x14ac:dyDescent="0.25">
      <c r="A73" s="118"/>
      <c r="B73" s="119"/>
      <c r="C73" s="119"/>
      <c r="D73" s="50"/>
      <c r="E73" s="120"/>
      <c r="F73" s="120"/>
      <c r="G73" s="121" t="str">
        <f t="shared" si="0"/>
        <v/>
      </c>
      <c r="H73" s="118"/>
      <c r="I73" s="119"/>
      <c r="J73" s="119"/>
      <c r="K73" s="50"/>
      <c r="L73" s="120"/>
      <c r="M73" s="120"/>
      <c r="N73" s="121" t="str">
        <f t="shared" si="3"/>
        <v/>
      </c>
      <c r="O73" s="118"/>
      <c r="P73" s="119"/>
      <c r="Q73" s="119"/>
      <c r="R73" s="50"/>
      <c r="S73" s="120"/>
      <c r="T73" s="120"/>
      <c r="U73" s="121" t="str">
        <f t="shared" si="1"/>
        <v/>
      </c>
      <c r="V73" s="118"/>
      <c r="W73" s="119"/>
      <c r="X73" s="119"/>
      <c r="Y73" s="50"/>
      <c r="Z73" s="120"/>
      <c r="AA73" s="120"/>
      <c r="AB73" s="121" t="str">
        <f t="shared" si="2"/>
        <v/>
      </c>
    </row>
    <row r="74" spans="1:28" x14ac:dyDescent="0.25">
      <c r="A74" s="118"/>
      <c r="B74" s="119"/>
      <c r="C74" s="119"/>
      <c r="D74" s="50"/>
      <c r="E74" s="120"/>
      <c r="F74" s="120"/>
      <c r="G74" s="121" t="str">
        <f t="shared" si="0"/>
        <v/>
      </c>
      <c r="H74" s="118"/>
      <c r="I74" s="119"/>
      <c r="J74" s="119"/>
      <c r="K74" s="50"/>
      <c r="L74" s="120"/>
      <c r="M74" s="120"/>
      <c r="N74" s="121" t="str">
        <f t="shared" si="3"/>
        <v/>
      </c>
      <c r="O74" s="118"/>
      <c r="P74" s="119"/>
      <c r="Q74" s="119"/>
      <c r="R74" s="50"/>
      <c r="S74" s="120"/>
      <c r="T74" s="120"/>
      <c r="U74" s="121" t="str">
        <f t="shared" si="1"/>
        <v/>
      </c>
      <c r="V74" s="118"/>
      <c r="W74" s="119"/>
      <c r="X74" s="119"/>
      <c r="Y74" s="50"/>
      <c r="Z74" s="120"/>
      <c r="AA74" s="120"/>
      <c r="AB74" s="121" t="str">
        <f t="shared" si="2"/>
        <v/>
      </c>
    </row>
    <row r="75" spans="1:28" x14ac:dyDescent="0.25">
      <c r="A75" s="118"/>
      <c r="B75" s="119"/>
      <c r="C75" s="119"/>
      <c r="D75" s="50"/>
      <c r="E75" s="120"/>
      <c r="F75" s="120"/>
      <c r="G75" s="121" t="str">
        <f t="shared" si="0"/>
        <v/>
      </c>
      <c r="H75" s="118"/>
      <c r="I75" s="119"/>
      <c r="J75" s="119"/>
      <c r="K75" s="50"/>
      <c r="L75" s="120"/>
      <c r="M75" s="120"/>
      <c r="N75" s="121" t="str">
        <f t="shared" si="3"/>
        <v/>
      </c>
      <c r="O75" s="118"/>
      <c r="P75" s="119"/>
      <c r="Q75" s="119"/>
      <c r="R75" s="50"/>
      <c r="S75" s="120"/>
      <c r="T75" s="120"/>
      <c r="U75" s="121" t="str">
        <f t="shared" si="1"/>
        <v/>
      </c>
      <c r="V75" s="118"/>
      <c r="W75" s="119"/>
      <c r="X75" s="119"/>
      <c r="Y75" s="50"/>
      <c r="Z75" s="120"/>
      <c r="AA75" s="120"/>
      <c r="AB75" s="121" t="str">
        <f t="shared" si="2"/>
        <v/>
      </c>
    </row>
    <row r="76" spans="1:28" x14ac:dyDescent="0.25">
      <c r="A76" s="118"/>
      <c r="B76" s="119"/>
      <c r="C76" s="119"/>
      <c r="D76" s="50"/>
      <c r="E76" s="120"/>
      <c r="F76" s="120"/>
      <c r="G76" s="121" t="str">
        <f t="shared" si="0"/>
        <v/>
      </c>
      <c r="H76" s="118"/>
      <c r="I76" s="119"/>
      <c r="J76" s="119"/>
      <c r="K76" s="50"/>
      <c r="L76" s="120"/>
      <c r="M76" s="120"/>
      <c r="N76" s="121" t="str">
        <f t="shared" si="3"/>
        <v/>
      </c>
      <c r="O76" s="118"/>
      <c r="P76" s="119"/>
      <c r="Q76" s="119"/>
      <c r="R76" s="50"/>
      <c r="S76" s="120"/>
      <c r="T76" s="120"/>
      <c r="U76" s="121" t="str">
        <f t="shared" si="1"/>
        <v/>
      </c>
      <c r="V76" s="118"/>
      <c r="W76" s="119"/>
      <c r="X76" s="119"/>
      <c r="Y76" s="50"/>
      <c r="Z76" s="120"/>
      <c r="AA76" s="120"/>
      <c r="AB76" s="121" t="str">
        <f t="shared" si="2"/>
        <v/>
      </c>
    </row>
    <row r="77" spans="1:28" x14ac:dyDescent="0.25">
      <c r="A77" s="118"/>
      <c r="B77" s="119"/>
      <c r="C77" s="119"/>
      <c r="D77" s="50"/>
      <c r="E77" s="120"/>
      <c r="F77" s="120"/>
      <c r="G77" s="121" t="str">
        <f t="shared" si="0"/>
        <v/>
      </c>
      <c r="H77" s="118"/>
      <c r="I77" s="119"/>
      <c r="J77" s="119"/>
      <c r="K77" s="50"/>
      <c r="L77" s="120"/>
      <c r="M77" s="120"/>
      <c r="N77" s="121" t="str">
        <f t="shared" si="3"/>
        <v/>
      </c>
      <c r="O77" s="118"/>
      <c r="P77" s="119"/>
      <c r="Q77" s="119"/>
      <c r="R77" s="50"/>
      <c r="S77" s="120"/>
      <c r="T77" s="120"/>
      <c r="U77" s="121" t="str">
        <f t="shared" si="1"/>
        <v/>
      </c>
      <c r="V77" s="118"/>
      <c r="W77" s="119"/>
      <c r="X77" s="119"/>
      <c r="Y77" s="50"/>
      <c r="Z77" s="120"/>
      <c r="AA77" s="120"/>
      <c r="AB77" s="121" t="str">
        <f t="shared" si="2"/>
        <v/>
      </c>
    </row>
    <row r="78" spans="1:28" x14ac:dyDescent="0.25">
      <c r="A78" s="118"/>
      <c r="B78" s="119"/>
      <c r="C78" s="119"/>
      <c r="D78" s="50"/>
      <c r="E78" s="120"/>
      <c r="F78" s="120"/>
      <c r="G78" s="121" t="str">
        <f t="shared" si="0"/>
        <v/>
      </c>
      <c r="H78" s="118"/>
      <c r="I78" s="119"/>
      <c r="J78" s="119"/>
      <c r="K78" s="50"/>
      <c r="L78" s="120"/>
      <c r="M78" s="120"/>
      <c r="N78" s="121" t="str">
        <f t="shared" si="3"/>
        <v/>
      </c>
      <c r="O78" s="118"/>
      <c r="P78" s="119"/>
      <c r="Q78" s="119"/>
      <c r="R78" s="50"/>
      <c r="S78" s="120"/>
      <c r="T78" s="120"/>
      <c r="U78" s="121" t="str">
        <f t="shared" si="1"/>
        <v/>
      </c>
      <c r="V78" s="118"/>
      <c r="W78" s="119"/>
      <c r="X78" s="119"/>
      <c r="Y78" s="50"/>
      <c r="Z78" s="120"/>
      <c r="AA78" s="120"/>
      <c r="AB78" s="121" t="str">
        <f t="shared" si="2"/>
        <v/>
      </c>
    </row>
    <row r="79" spans="1:28" x14ac:dyDescent="0.25">
      <c r="A79" s="118"/>
      <c r="B79" s="119"/>
      <c r="C79" s="119"/>
      <c r="D79" s="50"/>
      <c r="E79" s="120"/>
      <c r="F79" s="120"/>
      <c r="G79" s="121" t="str">
        <f t="shared" ref="G79:G114" si="4">IF(ISBLANK(F79),"",G78-F79)</f>
        <v/>
      </c>
      <c r="H79" s="118"/>
      <c r="I79" s="119"/>
      <c r="J79" s="119"/>
      <c r="K79" s="50"/>
      <c r="L79" s="120"/>
      <c r="M79" s="120"/>
      <c r="N79" s="121" t="str">
        <f t="shared" si="3"/>
        <v/>
      </c>
      <c r="O79" s="118"/>
      <c r="P79" s="119"/>
      <c r="Q79" s="119"/>
      <c r="R79" s="50"/>
      <c r="S79" s="120"/>
      <c r="T79" s="120"/>
      <c r="U79" s="121" t="str">
        <f t="shared" ref="U79:U114" si="5">IF(ISBLANK(T79),"",U78-T79)</f>
        <v/>
      </c>
      <c r="V79" s="118"/>
      <c r="W79" s="119"/>
      <c r="X79" s="119"/>
      <c r="Y79" s="50"/>
      <c r="Z79" s="120"/>
      <c r="AA79" s="120"/>
      <c r="AB79" s="121" t="str">
        <f t="shared" ref="AB79:AB114" si="6">IF(ISBLANK(AA79),"",AB78-AA79)</f>
        <v/>
      </c>
    </row>
    <row r="80" spans="1:28" x14ac:dyDescent="0.25">
      <c r="A80" s="118"/>
      <c r="B80" s="119"/>
      <c r="C80" s="119"/>
      <c r="D80" s="50"/>
      <c r="E80" s="120"/>
      <c r="F80" s="120"/>
      <c r="G80" s="121" t="str">
        <f t="shared" si="4"/>
        <v/>
      </c>
      <c r="H80" s="118"/>
      <c r="I80" s="119"/>
      <c r="J80" s="119"/>
      <c r="K80" s="50"/>
      <c r="L80" s="120"/>
      <c r="M80" s="120"/>
      <c r="N80" s="121" t="str">
        <f t="shared" ref="N80:N114" si="7">IF(ISBLANK(M80),"",N79-M80)</f>
        <v/>
      </c>
      <c r="O80" s="118"/>
      <c r="P80" s="119"/>
      <c r="Q80" s="119"/>
      <c r="R80" s="50"/>
      <c r="S80" s="120"/>
      <c r="T80" s="120"/>
      <c r="U80" s="121" t="str">
        <f t="shared" si="5"/>
        <v/>
      </c>
      <c r="V80" s="118"/>
      <c r="W80" s="119"/>
      <c r="X80" s="119"/>
      <c r="Y80" s="50"/>
      <c r="Z80" s="120"/>
      <c r="AA80" s="120"/>
      <c r="AB80" s="121" t="str">
        <f t="shared" si="6"/>
        <v/>
      </c>
    </row>
    <row r="81" spans="1:28" x14ac:dyDescent="0.25">
      <c r="A81" s="118"/>
      <c r="B81" s="119"/>
      <c r="C81" s="119"/>
      <c r="D81" s="50"/>
      <c r="E81" s="120"/>
      <c r="F81" s="120"/>
      <c r="G81" s="121" t="str">
        <f t="shared" si="4"/>
        <v/>
      </c>
      <c r="H81" s="118"/>
      <c r="I81" s="119"/>
      <c r="J81" s="119"/>
      <c r="K81" s="50"/>
      <c r="L81" s="120"/>
      <c r="M81" s="120"/>
      <c r="N81" s="121" t="str">
        <f t="shared" si="7"/>
        <v/>
      </c>
      <c r="O81" s="118"/>
      <c r="P81" s="119"/>
      <c r="Q81" s="119"/>
      <c r="R81" s="50"/>
      <c r="S81" s="120"/>
      <c r="T81" s="120"/>
      <c r="U81" s="121" t="str">
        <f t="shared" si="5"/>
        <v/>
      </c>
      <c r="V81" s="118"/>
      <c r="W81" s="119"/>
      <c r="X81" s="119"/>
      <c r="Y81" s="50"/>
      <c r="Z81" s="120"/>
      <c r="AA81" s="120"/>
      <c r="AB81" s="121" t="str">
        <f t="shared" si="6"/>
        <v/>
      </c>
    </row>
    <row r="82" spans="1:28" x14ac:dyDescent="0.25">
      <c r="A82" s="118"/>
      <c r="B82" s="119"/>
      <c r="C82" s="119"/>
      <c r="D82" s="50"/>
      <c r="E82" s="120"/>
      <c r="F82" s="120"/>
      <c r="G82" s="121" t="str">
        <f t="shared" si="4"/>
        <v/>
      </c>
      <c r="H82" s="118"/>
      <c r="I82" s="119"/>
      <c r="J82" s="119"/>
      <c r="K82" s="50"/>
      <c r="L82" s="120"/>
      <c r="M82" s="120"/>
      <c r="N82" s="121" t="str">
        <f t="shared" si="7"/>
        <v/>
      </c>
      <c r="O82" s="118"/>
      <c r="P82" s="119"/>
      <c r="Q82" s="119"/>
      <c r="R82" s="50"/>
      <c r="S82" s="120"/>
      <c r="T82" s="120"/>
      <c r="U82" s="121" t="str">
        <f t="shared" si="5"/>
        <v/>
      </c>
      <c r="V82" s="118"/>
      <c r="W82" s="119"/>
      <c r="X82" s="119"/>
      <c r="Y82" s="50"/>
      <c r="Z82" s="120"/>
      <c r="AA82" s="120"/>
      <c r="AB82" s="121" t="str">
        <f t="shared" si="6"/>
        <v/>
      </c>
    </row>
    <row r="83" spans="1:28" x14ac:dyDescent="0.25">
      <c r="A83" s="118"/>
      <c r="B83" s="119"/>
      <c r="C83" s="119"/>
      <c r="D83" s="50"/>
      <c r="E83" s="120"/>
      <c r="F83" s="120"/>
      <c r="G83" s="121" t="str">
        <f t="shared" si="4"/>
        <v/>
      </c>
      <c r="H83" s="118"/>
      <c r="I83" s="119"/>
      <c r="J83" s="119"/>
      <c r="K83" s="50"/>
      <c r="L83" s="120"/>
      <c r="M83" s="120"/>
      <c r="N83" s="121" t="str">
        <f t="shared" si="7"/>
        <v/>
      </c>
      <c r="O83" s="118"/>
      <c r="P83" s="119"/>
      <c r="Q83" s="119"/>
      <c r="R83" s="50"/>
      <c r="S83" s="120"/>
      <c r="T83" s="120"/>
      <c r="U83" s="121" t="str">
        <f t="shared" si="5"/>
        <v/>
      </c>
      <c r="V83" s="118"/>
      <c r="W83" s="119"/>
      <c r="X83" s="119"/>
      <c r="Y83" s="50"/>
      <c r="Z83" s="120"/>
      <c r="AA83" s="120"/>
      <c r="AB83" s="121" t="str">
        <f t="shared" si="6"/>
        <v/>
      </c>
    </row>
    <row r="84" spans="1:28" x14ac:dyDescent="0.25">
      <c r="A84" s="118"/>
      <c r="B84" s="119"/>
      <c r="C84" s="119"/>
      <c r="D84" s="50"/>
      <c r="E84" s="120"/>
      <c r="F84" s="120"/>
      <c r="G84" s="121" t="str">
        <f t="shared" si="4"/>
        <v/>
      </c>
      <c r="H84" s="118"/>
      <c r="I84" s="119"/>
      <c r="J84" s="119"/>
      <c r="K84" s="50"/>
      <c r="L84" s="120"/>
      <c r="M84" s="120"/>
      <c r="N84" s="121" t="str">
        <f t="shared" si="7"/>
        <v/>
      </c>
      <c r="O84" s="118"/>
      <c r="P84" s="119"/>
      <c r="Q84" s="119"/>
      <c r="R84" s="50"/>
      <c r="S84" s="120"/>
      <c r="T84" s="120"/>
      <c r="U84" s="121" t="str">
        <f t="shared" si="5"/>
        <v/>
      </c>
      <c r="V84" s="118"/>
      <c r="W84" s="119"/>
      <c r="X84" s="119"/>
      <c r="Y84" s="50"/>
      <c r="Z84" s="120"/>
      <c r="AA84" s="120"/>
      <c r="AB84" s="121" t="str">
        <f t="shared" si="6"/>
        <v/>
      </c>
    </row>
    <row r="85" spans="1:28" x14ac:dyDescent="0.25">
      <c r="A85" s="118"/>
      <c r="B85" s="119"/>
      <c r="C85" s="119"/>
      <c r="D85" s="50"/>
      <c r="E85" s="120"/>
      <c r="F85" s="120"/>
      <c r="G85" s="121" t="str">
        <f t="shared" si="4"/>
        <v/>
      </c>
      <c r="H85" s="118"/>
      <c r="I85" s="119"/>
      <c r="J85" s="119"/>
      <c r="K85" s="50"/>
      <c r="L85" s="120"/>
      <c r="M85" s="120"/>
      <c r="N85" s="121" t="str">
        <f t="shared" si="7"/>
        <v/>
      </c>
      <c r="O85" s="118"/>
      <c r="P85" s="119"/>
      <c r="Q85" s="119"/>
      <c r="R85" s="50"/>
      <c r="S85" s="120"/>
      <c r="T85" s="120"/>
      <c r="U85" s="121" t="str">
        <f t="shared" si="5"/>
        <v/>
      </c>
      <c r="V85" s="118"/>
      <c r="W85" s="119"/>
      <c r="X85" s="119"/>
      <c r="Y85" s="50"/>
      <c r="Z85" s="120"/>
      <c r="AA85" s="120"/>
      <c r="AB85" s="121" t="str">
        <f t="shared" si="6"/>
        <v/>
      </c>
    </row>
    <row r="86" spans="1:28" x14ac:dyDescent="0.25">
      <c r="A86" s="118"/>
      <c r="B86" s="119"/>
      <c r="C86" s="119"/>
      <c r="D86" s="50"/>
      <c r="E86" s="120"/>
      <c r="F86" s="120"/>
      <c r="G86" s="121" t="str">
        <f t="shared" si="4"/>
        <v/>
      </c>
      <c r="H86" s="118"/>
      <c r="I86" s="119"/>
      <c r="J86" s="119"/>
      <c r="K86" s="50"/>
      <c r="L86" s="120"/>
      <c r="M86" s="120"/>
      <c r="N86" s="121" t="str">
        <f t="shared" si="7"/>
        <v/>
      </c>
      <c r="O86" s="118"/>
      <c r="P86" s="119"/>
      <c r="Q86" s="119"/>
      <c r="R86" s="50"/>
      <c r="S86" s="120"/>
      <c r="T86" s="120"/>
      <c r="U86" s="121" t="str">
        <f t="shared" si="5"/>
        <v/>
      </c>
      <c r="V86" s="118"/>
      <c r="W86" s="119"/>
      <c r="X86" s="119"/>
      <c r="Y86" s="50"/>
      <c r="Z86" s="120"/>
      <c r="AA86" s="120"/>
      <c r="AB86" s="121" t="str">
        <f t="shared" si="6"/>
        <v/>
      </c>
    </row>
    <row r="87" spans="1:28" x14ac:dyDescent="0.25">
      <c r="A87" s="118"/>
      <c r="B87" s="119"/>
      <c r="C87" s="119"/>
      <c r="D87" s="50"/>
      <c r="E87" s="120"/>
      <c r="F87" s="120"/>
      <c r="G87" s="121" t="str">
        <f t="shared" si="4"/>
        <v/>
      </c>
      <c r="H87" s="118"/>
      <c r="I87" s="119"/>
      <c r="J87" s="119"/>
      <c r="K87" s="50"/>
      <c r="L87" s="120"/>
      <c r="M87" s="120"/>
      <c r="N87" s="121" t="str">
        <f t="shared" si="7"/>
        <v/>
      </c>
      <c r="O87" s="118"/>
      <c r="P87" s="119"/>
      <c r="Q87" s="119"/>
      <c r="R87" s="50"/>
      <c r="S87" s="120"/>
      <c r="T87" s="120"/>
      <c r="U87" s="121" t="str">
        <f t="shared" si="5"/>
        <v/>
      </c>
      <c r="V87" s="118"/>
      <c r="W87" s="119"/>
      <c r="X87" s="119"/>
      <c r="Y87" s="50"/>
      <c r="Z87" s="120"/>
      <c r="AA87" s="120"/>
      <c r="AB87" s="121" t="str">
        <f t="shared" si="6"/>
        <v/>
      </c>
    </row>
    <row r="88" spans="1:28" x14ac:dyDescent="0.25">
      <c r="A88" s="118"/>
      <c r="B88" s="119"/>
      <c r="C88" s="119"/>
      <c r="D88" s="50"/>
      <c r="E88" s="120"/>
      <c r="F88" s="120"/>
      <c r="G88" s="121" t="str">
        <f t="shared" si="4"/>
        <v/>
      </c>
      <c r="H88" s="118"/>
      <c r="I88" s="119"/>
      <c r="J88" s="119"/>
      <c r="K88" s="50"/>
      <c r="L88" s="120"/>
      <c r="M88" s="120"/>
      <c r="N88" s="121" t="str">
        <f t="shared" si="7"/>
        <v/>
      </c>
      <c r="O88" s="118"/>
      <c r="P88" s="119"/>
      <c r="Q88" s="119"/>
      <c r="R88" s="50"/>
      <c r="S88" s="120"/>
      <c r="T88" s="120"/>
      <c r="U88" s="121" t="str">
        <f t="shared" si="5"/>
        <v/>
      </c>
      <c r="V88" s="118"/>
      <c r="W88" s="119"/>
      <c r="X88" s="119"/>
      <c r="Y88" s="50"/>
      <c r="Z88" s="120"/>
      <c r="AA88" s="120"/>
      <c r="AB88" s="121" t="str">
        <f t="shared" si="6"/>
        <v/>
      </c>
    </row>
    <row r="89" spans="1:28" x14ac:dyDescent="0.25">
      <c r="A89" s="118"/>
      <c r="B89" s="119"/>
      <c r="C89" s="119"/>
      <c r="D89" s="50"/>
      <c r="E89" s="120"/>
      <c r="F89" s="120"/>
      <c r="G89" s="121" t="str">
        <f t="shared" si="4"/>
        <v/>
      </c>
      <c r="H89" s="118"/>
      <c r="I89" s="119"/>
      <c r="J89" s="119"/>
      <c r="K89" s="50"/>
      <c r="L89" s="120"/>
      <c r="M89" s="120"/>
      <c r="N89" s="121" t="str">
        <f t="shared" si="7"/>
        <v/>
      </c>
      <c r="O89" s="118"/>
      <c r="P89" s="119"/>
      <c r="Q89" s="119"/>
      <c r="R89" s="50"/>
      <c r="S89" s="120"/>
      <c r="T89" s="120"/>
      <c r="U89" s="121" t="str">
        <f t="shared" si="5"/>
        <v/>
      </c>
      <c r="V89" s="118"/>
      <c r="W89" s="119"/>
      <c r="X89" s="119"/>
      <c r="Y89" s="50"/>
      <c r="Z89" s="120"/>
      <c r="AA89" s="120"/>
      <c r="AB89" s="121" t="str">
        <f t="shared" si="6"/>
        <v/>
      </c>
    </row>
    <row r="90" spans="1:28" x14ac:dyDescent="0.25">
      <c r="A90" s="118"/>
      <c r="B90" s="119"/>
      <c r="C90" s="119"/>
      <c r="D90" s="50"/>
      <c r="E90" s="120"/>
      <c r="F90" s="120"/>
      <c r="G90" s="121" t="str">
        <f t="shared" si="4"/>
        <v/>
      </c>
      <c r="H90" s="118"/>
      <c r="I90" s="119"/>
      <c r="J90" s="119"/>
      <c r="K90" s="50"/>
      <c r="L90" s="120"/>
      <c r="M90" s="120"/>
      <c r="N90" s="121" t="str">
        <f t="shared" si="7"/>
        <v/>
      </c>
      <c r="O90" s="118"/>
      <c r="P90" s="119"/>
      <c r="Q90" s="119"/>
      <c r="R90" s="50"/>
      <c r="S90" s="120"/>
      <c r="T90" s="120"/>
      <c r="U90" s="121" t="str">
        <f t="shared" si="5"/>
        <v/>
      </c>
      <c r="V90" s="118"/>
      <c r="W90" s="119"/>
      <c r="X90" s="119"/>
      <c r="Y90" s="50"/>
      <c r="Z90" s="120"/>
      <c r="AA90" s="120"/>
      <c r="AB90" s="121" t="str">
        <f t="shared" si="6"/>
        <v/>
      </c>
    </row>
    <row r="91" spans="1:28" x14ac:dyDescent="0.25">
      <c r="A91" s="118"/>
      <c r="B91" s="119"/>
      <c r="C91" s="119"/>
      <c r="D91" s="50"/>
      <c r="E91" s="120"/>
      <c r="F91" s="120"/>
      <c r="G91" s="121" t="str">
        <f t="shared" si="4"/>
        <v/>
      </c>
      <c r="H91" s="118"/>
      <c r="I91" s="119"/>
      <c r="J91" s="119"/>
      <c r="K91" s="50"/>
      <c r="L91" s="120"/>
      <c r="M91" s="120"/>
      <c r="N91" s="121" t="str">
        <f t="shared" si="7"/>
        <v/>
      </c>
      <c r="O91" s="118"/>
      <c r="P91" s="119"/>
      <c r="Q91" s="119"/>
      <c r="R91" s="50"/>
      <c r="S91" s="120"/>
      <c r="T91" s="120"/>
      <c r="U91" s="121" t="str">
        <f t="shared" si="5"/>
        <v/>
      </c>
      <c r="V91" s="118"/>
      <c r="W91" s="119"/>
      <c r="X91" s="119"/>
      <c r="Y91" s="50"/>
      <c r="Z91" s="120"/>
      <c r="AA91" s="120"/>
      <c r="AB91" s="121" t="str">
        <f t="shared" si="6"/>
        <v/>
      </c>
    </row>
    <row r="92" spans="1:28" x14ac:dyDescent="0.25">
      <c r="A92" s="118"/>
      <c r="B92" s="119"/>
      <c r="C92" s="119"/>
      <c r="D92" s="50"/>
      <c r="E92" s="120"/>
      <c r="F92" s="120"/>
      <c r="G92" s="121" t="str">
        <f t="shared" si="4"/>
        <v/>
      </c>
      <c r="H92" s="118"/>
      <c r="I92" s="119"/>
      <c r="J92" s="119"/>
      <c r="K92" s="50"/>
      <c r="L92" s="120"/>
      <c r="M92" s="120"/>
      <c r="N92" s="121" t="str">
        <f t="shared" si="7"/>
        <v/>
      </c>
      <c r="O92" s="118"/>
      <c r="P92" s="119"/>
      <c r="Q92" s="119"/>
      <c r="R92" s="50"/>
      <c r="S92" s="120"/>
      <c r="T92" s="120"/>
      <c r="U92" s="121" t="str">
        <f t="shared" si="5"/>
        <v/>
      </c>
      <c r="V92" s="118"/>
      <c r="W92" s="119"/>
      <c r="X92" s="119"/>
      <c r="Y92" s="50"/>
      <c r="Z92" s="120"/>
      <c r="AA92" s="120"/>
      <c r="AB92" s="121" t="str">
        <f t="shared" si="6"/>
        <v/>
      </c>
    </row>
    <row r="93" spans="1:28" x14ac:dyDescent="0.25">
      <c r="A93" s="118"/>
      <c r="B93" s="119"/>
      <c r="C93" s="119"/>
      <c r="D93" s="50"/>
      <c r="E93" s="120"/>
      <c r="F93" s="120"/>
      <c r="G93" s="121" t="str">
        <f t="shared" si="4"/>
        <v/>
      </c>
      <c r="H93" s="118"/>
      <c r="I93" s="119"/>
      <c r="J93" s="119"/>
      <c r="K93" s="50"/>
      <c r="L93" s="120"/>
      <c r="M93" s="120"/>
      <c r="N93" s="121" t="str">
        <f t="shared" si="7"/>
        <v/>
      </c>
      <c r="O93" s="118"/>
      <c r="P93" s="119"/>
      <c r="Q93" s="119"/>
      <c r="R93" s="50"/>
      <c r="S93" s="120"/>
      <c r="T93" s="120"/>
      <c r="U93" s="121" t="str">
        <f t="shared" si="5"/>
        <v/>
      </c>
      <c r="V93" s="118"/>
      <c r="W93" s="119"/>
      <c r="X93" s="119"/>
      <c r="Y93" s="50"/>
      <c r="Z93" s="120"/>
      <c r="AA93" s="120"/>
      <c r="AB93" s="121" t="str">
        <f t="shared" si="6"/>
        <v/>
      </c>
    </row>
    <row r="94" spans="1:28" x14ac:dyDescent="0.25">
      <c r="A94" s="118"/>
      <c r="B94" s="119"/>
      <c r="C94" s="119"/>
      <c r="D94" s="50"/>
      <c r="E94" s="120"/>
      <c r="F94" s="120"/>
      <c r="G94" s="121" t="str">
        <f t="shared" si="4"/>
        <v/>
      </c>
      <c r="H94" s="118"/>
      <c r="I94" s="119"/>
      <c r="J94" s="119"/>
      <c r="K94" s="50"/>
      <c r="L94" s="120"/>
      <c r="M94" s="120"/>
      <c r="N94" s="121" t="str">
        <f t="shared" si="7"/>
        <v/>
      </c>
      <c r="O94" s="118"/>
      <c r="P94" s="119"/>
      <c r="Q94" s="119"/>
      <c r="R94" s="50"/>
      <c r="S94" s="120"/>
      <c r="T94" s="120"/>
      <c r="U94" s="121" t="str">
        <f t="shared" si="5"/>
        <v/>
      </c>
      <c r="V94" s="118"/>
      <c r="W94" s="119"/>
      <c r="X94" s="119"/>
      <c r="Y94" s="50"/>
      <c r="Z94" s="120"/>
      <c r="AA94" s="120"/>
      <c r="AB94" s="121" t="str">
        <f t="shared" si="6"/>
        <v/>
      </c>
    </row>
    <row r="95" spans="1:28" x14ac:dyDescent="0.25">
      <c r="A95" s="118"/>
      <c r="B95" s="119"/>
      <c r="C95" s="119"/>
      <c r="D95" s="50"/>
      <c r="E95" s="120"/>
      <c r="F95" s="120"/>
      <c r="G95" s="121" t="str">
        <f t="shared" si="4"/>
        <v/>
      </c>
      <c r="H95" s="118"/>
      <c r="I95" s="119"/>
      <c r="J95" s="119"/>
      <c r="K95" s="50"/>
      <c r="L95" s="120"/>
      <c r="M95" s="120"/>
      <c r="N95" s="121" t="str">
        <f t="shared" si="7"/>
        <v/>
      </c>
      <c r="O95" s="118"/>
      <c r="P95" s="119"/>
      <c r="Q95" s="119"/>
      <c r="R95" s="50"/>
      <c r="S95" s="120"/>
      <c r="T95" s="120"/>
      <c r="U95" s="121" t="str">
        <f t="shared" si="5"/>
        <v/>
      </c>
      <c r="V95" s="118"/>
      <c r="W95" s="119"/>
      <c r="X95" s="119"/>
      <c r="Y95" s="50"/>
      <c r="Z95" s="120"/>
      <c r="AA95" s="120"/>
      <c r="AB95" s="121" t="str">
        <f t="shared" si="6"/>
        <v/>
      </c>
    </row>
    <row r="96" spans="1:28" x14ac:dyDescent="0.25">
      <c r="A96" s="118"/>
      <c r="B96" s="119"/>
      <c r="C96" s="119"/>
      <c r="D96" s="50"/>
      <c r="E96" s="120"/>
      <c r="F96" s="120"/>
      <c r="G96" s="121" t="str">
        <f t="shared" si="4"/>
        <v/>
      </c>
      <c r="H96" s="118"/>
      <c r="I96" s="119"/>
      <c r="J96" s="119"/>
      <c r="K96" s="50"/>
      <c r="L96" s="120"/>
      <c r="M96" s="120"/>
      <c r="N96" s="121" t="str">
        <f t="shared" si="7"/>
        <v/>
      </c>
      <c r="O96" s="118"/>
      <c r="P96" s="119"/>
      <c r="Q96" s="119"/>
      <c r="R96" s="50"/>
      <c r="S96" s="120"/>
      <c r="T96" s="120"/>
      <c r="U96" s="121" t="str">
        <f t="shared" si="5"/>
        <v/>
      </c>
      <c r="V96" s="118"/>
      <c r="W96" s="119"/>
      <c r="X96" s="119"/>
      <c r="Y96" s="50"/>
      <c r="Z96" s="120"/>
      <c r="AA96" s="120"/>
      <c r="AB96" s="121" t="str">
        <f t="shared" si="6"/>
        <v/>
      </c>
    </row>
    <row r="97" spans="1:28" x14ac:dyDescent="0.25">
      <c r="A97" s="118"/>
      <c r="B97" s="119"/>
      <c r="C97" s="119"/>
      <c r="D97" s="50"/>
      <c r="E97" s="120"/>
      <c r="F97" s="120"/>
      <c r="G97" s="121" t="str">
        <f t="shared" si="4"/>
        <v/>
      </c>
      <c r="H97" s="118"/>
      <c r="I97" s="119"/>
      <c r="J97" s="119"/>
      <c r="K97" s="50"/>
      <c r="L97" s="120"/>
      <c r="M97" s="120"/>
      <c r="N97" s="121" t="str">
        <f t="shared" si="7"/>
        <v/>
      </c>
      <c r="O97" s="118"/>
      <c r="P97" s="119"/>
      <c r="Q97" s="119"/>
      <c r="R97" s="50"/>
      <c r="S97" s="120"/>
      <c r="T97" s="120"/>
      <c r="U97" s="121" t="str">
        <f t="shared" si="5"/>
        <v/>
      </c>
      <c r="V97" s="118"/>
      <c r="W97" s="119"/>
      <c r="X97" s="119"/>
      <c r="Y97" s="50"/>
      <c r="Z97" s="120"/>
      <c r="AA97" s="120"/>
      <c r="AB97" s="121" t="str">
        <f t="shared" si="6"/>
        <v/>
      </c>
    </row>
    <row r="98" spans="1:28" x14ac:dyDescent="0.25">
      <c r="A98" s="118"/>
      <c r="B98" s="119"/>
      <c r="C98" s="119"/>
      <c r="D98" s="50"/>
      <c r="E98" s="120"/>
      <c r="F98" s="120"/>
      <c r="G98" s="121" t="str">
        <f t="shared" si="4"/>
        <v/>
      </c>
      <c r="H98" s="118"/>
      <c r="I98" s="119"/>
      <c r="J98" s="119"/>
      <c r="K98" s="50"/>
      <c r="L98" s="120"/>
      <c r="M98" s="120"/>
      <c r="N98" s="121" t="str">
        <f t="shared" si="7"/>
        <v/>
      </c>
      <c r="O98" s="118"/>
      <c r="P98" s="119"/>
      <c r="Q98" s="119"/>
      <c r="R98" s="50"/>
      <c r="S98" s="120"/>
      <c r="T98" s="120"/>
      <c r="U98" s="121" t="str">
        <f t="shared" si="5"/>
        <v/>
      </c>
      <c r="V98" s="118"/>
      <c r="W98" s="119"/>
      <c r="X98" s="119"/>
      <c r="Y98" s="50"/>
      <c r="Z98" s="120"/>
      <c r="AA98" s="120"/>
      <c r="AB98" s="121" t="str">
        <f t="shared" si="6"/>
        <v/>
      </c>
    </row>
    <row r="99" spans="1:28" x14ac:dyDescent="0.25">
      <c r="A99" s="118"/>
      <c r="B99" s="119"/>
      <c r="C99" s="119"/>
      <c r="D99" s="50"/>
      <c r="E99" s="120"/>
      <c r="F99" s="120"/>
      <c r="G99" s="121" t="str">
        <f t="shared" si="4"/>
        <v/>
      </c>
      <c r="H99" s="118"/>
      <c r="I99" s="119"/>
      <c r="J99" s="119"/>
      <c r="K99" s="50"/>
      <c r="L99" s="120"/>
      <c r="M99" s="120"/>
      <c r="N99" s="121" t="str">
        <f t="shared" si="7"/>
        <v/>
      </c>
      <c r="O99" s="118"/>
      <c r="P99" s="119"/>
      <c r="Q99" s="119"/>
      <c r="R99" s="50"/>
      <c r="S99" s="120"/>
      <c r="T99" s="120"/>
      <c r="U99" s="121" t="str">
        <f t="shared" si="5"/>
        <v/>
      </c>
      <c r="V99" s="118"/>
      <c r="W99" s="119"/>
      <c r="X99" s="119"/>
      <c r="Y99" s="50"/>
      <c r="Z99" s="120"/>
      <c r="AA99" s="120"/>
      <c r="AB99" s="121" t="str">
        <f t="shared" si="6"/>
        <v/>
      </c>
    </row>
    <row r="100" spans="1:28" x14ac:dyDescent="0.25">
      <c r="A100" s="118"/>
      <c r="B100" s="119"/>
      <c r="C100" s="119"/>
      <c r="D100" s="50"/>
      <c r="E100" s="120"/>
      <c r="F100" s="120"/>
      <c r="G100" s="121" t="str">
        <f t="shared" si="4"/>
        <v/>
      </c>
      <c r="H100" s="118"/>
      <c r="I100" s="119"/>
      <c r="J100" s="119"/>
      <c r="K100" s="50"/>
      <c r="L100" s="120"/>
      <c r="M100" s="120"/>
      <c r="N100" s="121" t="str">
        <f t="shared" si="7"/>
        <v/>
      </c>
      <c r="O100" s="118"/>
      <c r="P100" s="119"/>
      <c r="Q100" s="119"/>
      <c r="R100" s="50"/>
      <c r="S100" s="120"/>
      <c r="T100" s="120"/>
      <c r="U100" s="121" t="str">
        <f t="shared" si="5"/>
        <v/>
      </c>
      <c r="V100" s="118"/>
      <c r="W100" s="119"/>
      <c r="X100" s="119"/>
      <c r="Y100" s="50"/>
      <c r="Z100" s="120"/>
      <c r="AA100" s="120"/>
      <c r="AB100" s="121" t="str">
        <f t="shared" si="6"/>
        <v/>
      </c>
    </row>
    <row r="101" spans="1:28" x14ac:dyDescent="0.25">
      <c r="A101" s="118"/>
      <c r="B101" s="119"/>
      <c r="C101" s="119"/>
      <c r="D101" s="50"/>
      <c r="E101" s="120"/>
      <c r="F101" s="120"/>
      <c r="G101" s="121" t="str">
        <f t="shared" si="4"/>
        <v/>
      </c>
      <c r="H101" s="118"/>
      <c r="I101" s="119"/>
      <c r="J101" s="119"/>
      <c r="K101" s="50"/>
      <c r="L101" s="120"/>
      <c r="M101" s="120"/>
      <c r="N101" s="121" t="str">
        <f t="shared" si="7"/>
        <v/>
      </c>
      <c r="O101" s="118"/>
      <c r="P101" s="119"/>
      <c r="Q101" s="119"/>
      <c r="R101" s="50"/>
      <c r="S101" s="120"/>
      <c r="T101" s="120"/>
      <c r="U101" s="121" t="str">
        <f t="shared" si="5"/>
        <v/>
      </c>
      <c r="V101" s="118"/>
      <c r="W101" s="119"/>
      <c r="X101" s="119"/>
      <c r="Y101" s="50"/>
      <c r="Z101" s="120"/>
      <c r="AA101" s="120"/>
      <c r="AB101" s="121" t="str">
        <f t="shared" si="6"/>
        <v/>
      </c>
    </row>
    <row r="102" spans="1:28" x14ac:dyDescent="0.25">
      <c r="A102" s="118"/>
      <c r="B102" s="119"/>
      <c r="C102" s="119"/>
      <c r="D102" s="50"/>
      <c r="E102" s="120"/>
      <c r="F102" s="120"/>
      <c r="G102" s="121" t="str">
        <f t="shared" si="4"/>
        <v/>
      </c>
      <c r="H102" s="118"/>
      <c r="I102" s="119"/>
      <c r="J102" s="119"/>
      <c r="K102" s="50"/>
      <c r="L102" s="120"/>
      <c r="M102" s="120"/>
      <c r="N102" s="121" t="str">
        <f t="shared" si="7"/>
        <v/>
      </c>
      <c r="O102" s="118"/>
      <c r="P102" s="119"/>
      <c r="Q102" s="119"/>
      <c r="R102" s="50"/>
      <c r="S102" s="120"/>
      <c r="T102" s="120"/>
      <c r="U102" s="121" t="str">
        <f t="shared" si="5"/>
        <v/>
      </c>
      <c r="V102" s="118"/>
      <c r="W102" s="119"/>
      <c r="X102" s="119"/>
      <c r="Y102" s="50"/>
      <c r="Z102" s="120"/>
      <c r="AA102" s="120"/>
      <c r="AB102" s="121" t="str">
        <f t="shared" si="6"/>
        <v/>
      </c>
    </row>
    <row r="103" spans="1:28" x14ac:dyDescent="0.25">
      <c r="A103" s="118"/>
      <c r="B103" s="119"/>
      <c r="C103" s="119"/>
      <c r="D103" s="50"/>
      <c r="E103" s="120"/>
      <c r="F103" s="120"/>
      <c r="G103" s="121" t="str">
        <f t="shared" si="4"/>
        <v/>
      </c>
      <c r="H103" s="118"/>
      <c r="I103" s="119"/>
      <c r="J103" s="119"/>
      <c r="K103" s="50"/>
      <c r="L103" s="120"/>
      <c r="M103" s="120"/>
      <c r="N103" s="121" t="str">
        <f t="shared" si="7"/>
        <v/>
      </c>
      <c r="O103" s="118"/>
      <c r="P103" s="119"/>
      <c r="Q103" s="119"/>
      <c r="R103" s="50"/>
      <c r="S103" s="120"/>
      <c r="T103" s="120"/>
      <c r="U103" s="121" t="str">
        <f t="shared" si="5"/>
        <v/>
      </c>
      <c r="V103" s="118"/>
      <c r="W103" s="119"/>
      <c r="X103" s="119"/>
      <c r="Y103" s="50"/>
      <c r="Z103" s="120"/>
      <c r="AA103" s="120"/>
      <c r="AB103" s="121" t="str">
        <f t="shared" si="6"/>
        <v/>
      </c>
    </row>
    <row r="104" spans="1:28" x14ac:dyDescent="0.25">
      <c r="A104" s="118"/>
      <c r="B104" s="119"/>
      <c r="C104" s="119"/>
      <c r="D104" s="50"/>
      <c r="E104" s="120"/>
      <c r="F104" s="120"/>
      <c r="G104" s="121" t="str">
        <f t="shared" si="4"/>
        <v/>
      </c>
      <c r="H104" s="118"/>
      <c r="I104" s="119"/>
      <c r="J104" s="119"/>
      <c r="K104" s="50"/>
      <c r="L104" s="120"/>
      <c r="M104" s="120"/>
      <c r="N104" s="121" t="str">
        <f t="shared" si="7"/>
        <v/>
      </c>
      <c r="O104" s="118"/>
      <c r="P104" s="119"/>
      <c r="Q104" s="119"/>
      <c r="R104" s="50"/>
      <c r="S104" s="120"/>
      <c r="T104" s="120"/>
      <c r="U104" s="121" t="str">
        <f t="shared" si="5"/>
        <v/>
      </c>
      <c r="V104" s="118"/>
      <c r="W104" s="119"/>
      <c r="X104" s="119"/>
      <c r="Y104" s="50"/>
      <c r="Z104" s="120"/>
      <c r="AA104" s="120"/>
      <c r="AB104" s="121" t="str">
        <f t="shared" si="6"/>
        <v/>
      </c>
    </row>
    <row r="105" spans="1:28" x14ac:dyDescent="0.25">
      <c r="A105" s="118"/>
      <c r="B105" s="119"/>
      <c r="C105" s="119"/>
      <c r="D105" s="50"/>
      <c r="E105" s="120"/>
      <c r="F105" s="120"/>
      <c r="G105" s="121" t="str">
        <f t="shared" si="4"/>
        <v/>
      </c>
      <c r="H105" s="118"/>
      <c r="I105" s="119"/>
      <c r="J105" s="119"/>
      <c r="K105" s="50"/>
      <c r="L105" s="120"/>
      <c r="M105" s="120"/>
      <c r="N105" s="121" t="str">
        <f t="shared" si="7"/>
        <v/>
      </c>
      <c r="O105" s="118"/>
      <c r="P105" s="119"/>
      <c r="Q105" s="119"/>
      <c r="R105" s="50"/>
      <c r="S105" s="120"/>
      <c r="T105" s="120"/>
      <c r="U105" s="121" t="str">
        <f t="shared" si="5"/>
        <v/>
      </c>
      <c r="V105" s="118"/>
      <c r="W105" s="119"/>
      <c r="X105" s="119"/>
      <c r="Y105" s="50"/>
      <c r="Z105" s="120"/>
      <c r="AA105" s="120"/>
      <c r="AB105" s="121" t="str">
        <f t="shared" si="6"/>
        <v/>
      </c>
    </row>
    <row r="106" spans="1:28" x14ac:dyDescent="0.25">
      <c r="A106" s="118"/>
      <c r="B106" s="119"/>
      <c r="C106" s="119"/>
      <c r="D106" s="50"/>
      <c r="E106" s="120"/>
      <c r="F106" s="120"/>
      <c r="G106" s="121" t="str">
        <f t="shared" si="4"/>
        <v/>
      </c>
      <c r="H106" s="118"/>
      <c r="I106" s="119"/>
      <c r="J106" s="119"/>
      <c r="K106" s="50"/>
      <c r="L106" s="120"/>
      <c r="M106" s="120"/>
      <c r="N106" s="121" t="str">
        <f t="shared" si="7"/>
        <v/>
      </c>
      <c r="O106" s="118"/>
      <c r="P106" s="119"/>
      <c r="Q106" s="119"/>
      <c r="R106" s="50"/>
      <c r="S106" s="120"/>
      <c r="T106" s="120"/>
      <c r="U106" s="121" t="str">
        <f t="shared" si="5"/>
        <v/>
      </c>
      <c r="V106" s="118"/>
      <c r="W106" s="119"/>
      <c r="X106" s="119"/>
      <c r="Y106" s="50"/>
      <c r="Z106" s="120"/>
      <c r="AA106" s="120"/>
      <c r="AB106" s="121" t="str">
        <f t="shared" si="6"/>
        <v/>
      </c>
    </row>
    <row r="107" spans="1:28" x14ac:dyDescent="0.25">
      <c r="A107" s="118"/>
      <c r="B107" s="119"/>
      <c r="C107" s="119"/>
      <c r="D107" s="50"/>
      <c r="E107" s="120"/>
      <c r="F107" s="120"/>
      <c r="G107" s="121" t="str">
        <f t="shared" si="4"/>
        <v/>
      </c>
      <c r="H107" s="118"/>
      <c r="I107" s="119"/>
      <c r="J107" s="119"/>
      <c r="K107" s="50"/>
      <c r="L107" s="120"/>
      <c r="M107" s="120"/>
      <c r="N107" s="121" t="str">
        <f t="shared" si="7"/>
        <v/>
      </c>
      <c r="O107" s="118"/>
      <c r="P107" s="119"/>
      <c r="Q107" s="119"/>
      <c r="R107" s="50"/>
      <c r="S107" s="120"/>
      <c r="T107" s="120"/>
      <c r="U107" s="121" t="str">
        <f t="shared" si="5"/>
        <v/>
      </c>
      <c r="V107" s="118"/>
      <c r="W107" s="119"/>
      <c r="X107" s="119"/>
      <c r="Y107" s="50"/>
      <c r="Z107" s="120"/>
      <c r="AA107" s="120"/>
      <c r="AB107" s="121" t="str">
        <f t="shared" si="6"/>
        <v/>
      </c>
    </row>
    <row r="108" spans="1:28" x14ac:dyDescent="0.25">
      <c r="A108" s="118"/>
      <c r="B108" s="119"/>
      <c r="C108" s="119"/>
      <c r="D108" s="50"/>
      <c r="E108" s="120"/>
      <c r="F108" s="120"/>
      <c r="G108" s="121" t="str">
        <f t="shared" si="4"/>
        <v/>
      </c>
      <c r="H108" s="118"/>
      <c r="I108" s="119"/>
      <c r="J108" s="119"/>
      <c r="K108" s="50"/>
      <c r="L108" s="120"/>
      <c r="M108" s="120"/>
      <c r="N108" s="121" t="str">
        <f t="shared" si="7"/>
        <v/>
      </c>
      <c r="O108" s="118"/>
      <c r="P108" s="119"/>
      <c r="Q108" s="119"/>
      <c r="R108" s="50"/>
      <c r="S108" s="120"/>
      <c r="T108" s="120"/>
      <c r="U108" s="121" t="str">
        <f t="shared" si="5"/>
        <v/>
      </c>
      <c r="V108" s="118"/>
      <c r="W108" s="119"/>
      <c r="X108" s="119"/>
      <c r="Y108" s="50"/>
      <c r="Z108" s="120"/>
      <c r="AA108" s="120"/>
      <c r="AB108" s="121" t="str">
        <f t="shared" si="6"/>
        <v/>
      </c>
    </row>
    <row r="109" spans="1:28" x14ac:dyDescent="0.25">
      <c r="A109" s="118"/>
      <c r="B109" s="119"/>
      <c r="C109" s="119"/>
      <c r="D109" s="50"/>
      <c r="E109" s="120"/>
      <c r="F109" s="120"/>
      <c r="G109" s="121" t="str">
        <f t="shared" si="4"/>
        <v/>
      </c>
      <c r="H109" s="118"/>
      <c r="I109" s="119"/>
      <c r="J109" s="119"/>
      <c r="K109" s="50"/>
      <c r="L109" s="120"/>
      <c r="M109" s="120"/>
      <c r="N109" s="121" t="str">
        <f t="shared" si="7"/>
        <v/>
      </c>
      <c r="O109" s="118"/>
      <c r="P109" s="119"/>
      <c r="Q109" s="119"/>
      <c r="R109" s="50"/>
      <c r="S109" s="120"/>
      <c r="T109" s="120"/>
      <c r="U109" s="121" t="str">
        <f t="shared" si="5"/>
        <v/>
      </c>
      <c r="V109" s="118"/>
      <c r="W109" s="119"/>
      <c r="X109" s="119"/>
      <c r="Y109" s="50"/>
      <c r="Z109" s="120"/>
      <c r="AA109" s="120"/>
      <c r="AB109" s="121" t="str">
        <f t="shared" si="6"/>
        <v/>
      </c>
    </row>
    <row r="110" spans="1:28" x14ac:dyDescent="0.25">
      <c r="A110" s="118"/>
      <c r="B110" s="119"/>
      <c r="C110" s="119"/>
      <c r="D110" s="50"/>
      <c r="E110" s="120"/>
      <c r="F110" s="120"/>
      <c r="G110" s="121" t="str">
        <f t="shared" si="4"/>
        <v/>
      </c>
      <c r="H110" s="118"/>
      <c r="I110" s="119"/>
      <c r="J110" s="119"/>
      <c r="K110" s="50"/>
      <c r="L110" s="120"/>
      <c r="M110" s="120"/>
      <c r="N110" s="121" t="str">
        <f t="shared" si="7"/>
        <v/>
      </c>
      <c r="O110" s="118"/>
      <c r="P110" s="119"/>
      <c r="Q110" s="119"/>
      <c r="R110" s="50"/>
      <c r="S110" s="120"/>
      <c r="T110" s="120"/>
      <c r="U110" s="121" t="str">
        <f t="shared" si="5"/>
        <v/>
      </c>
      <c r="V110" s="118"/>
      <c r="W110" s="119"/>
      <c r="X110" s="119"/>
      <c r="Y110" s="50"/>
      <c r="Z110" s="120"/>
      <c r="AA110" s="120"/>
      <c r="AB110" s="121" t="str">
        <f t="shared" si="6"/>
        <v/>
      </c>
    </row>
    <row r="111" spans="1:28" x14ac:dyDescent="0.25">
      <c r="A111" s="118"/>
      <c r="B111" s="119"/>
      <c r="C111" s="119"/>
      <c r="D111" s="50"/>
      <c r="E111" s="120"/>
      <c r="F111" s="120"/>
      <c r="G111" s="121" t="str">
        <f t="shared" si="4"/>
        <v/>
      </c>
      <c r="H111" s="118"/>
      <c r="I111" s="119"/>
      <c r="J111" s="119"/>
      <c r="K111" s="50"/>
      <c r="L111" s="120"/>
      <c r="M111" s="120"/>
      <c r="N111" s="121" t="str">
        <f t="shared" si="7"/>
        <v/>
      </c>
      <c r="O111" s="118"/>
      <c r="P111" s="119"/>
      <c r="Q111" s="119"/>
      <c r="R111" s="50"/>
      <c r="S111" s="120"/>
      <c r="T111" s="120"/>
      <c r="U111" s="121" t="str">
        <f t="shared" si="5"/>
        <v/>
      </c>
      <c r="V111" s="118"/>
      <c r="W111" s="119"/>
      <c r="X111" s="119"/>
      <c r="Y111" s="50"/>
      <c r="Z111" s="120"/>
      <c r="AA111" s="120"/>
      <c r="AB111" s="121" t="str">
        <f t="shared" si="6"/>
        <v/>
      </c>
    </row>
    <row r="112" spans="1:28" x14ac:dyDescent="0.25">
      <c r="A112" s="118"/>
      <c r="B112" s="119"/>
      <c r="C112" s="119"/>
      <c r="D112" s="50"/>
      <c r="E112" s="120"/>
      <c r="F112" s="120"/>
      <c r="G112" s="121" t="str">
        <f t="shared" si="4"/>
        <v/>
      </c>
      <c r="H112" s="118"/>
      <c r="I112" s="119"/>
      <c r="J112" s="119"/>
      <c r="K112" s="50"/>
      <c r="L112" s="120"/>
      <c r="M112" s="120"/>
      <c r="N112" s="121" t="str">
        <f t="shared" si="7"/>
        <v/>
      </c>
      <c r="O112" s="118"/>
      <c r="P112" s="119"/>
      <c r="Q112" s="119"/>
      <c r="R112" s="50"/>
      <c r="S112" s="120"/>
      <c r="T112" s="120"/>
      <c r="U112" s="121" t="str">
        <f t="shared" si="5"/>
        <v/>
      </c>
      <c r="V112" s="118"/>
      <c r="W112" s="119"/>
      <c r="X112" s="119"/>
      <c r="Y112" s="50"/>
      <c r="Z112" s="120"/>
      <c r="AA112" s="120"/>
      <c r="AB112" s="121" t="str">
        <f t="shared" si="6"/>
        <v/>
      </c>
    </row>
    <row r="113" spans="1:28" x14ac:dyDescent="0.25">
      <c r="A113" s="118"/>
      <c r="B113" s="119"/>
      <c r="C113" s="119"/>
      <c r="D113" s="50"/>
      <c r="E113" s="120"/>
      <c r="F113" s="120"/>
      <c r="G113" s="121" t="str">
        <f t="shared" si="4"/>
        <v/>
      </c>
      <c r="H113" s="118"/>
      <c r="I113" s="119"/>
      <c r="J113" s="119"/>
      <c r="K113" s="50"/>
      <c r="L113" s="120"/>
      <c r="M113" s="120"/>
      <c r="N113" s="121" t="str">
        <f t="shared" si="7"/>
        <v/>
      </c>
      <c r="O113" s="118"/>
      <c r="P113" s="119"/>
      <c r="Q113" s="119"/>
      <c r="R113" s="50"/>
      <c r="S113" s="120"/>
      <c r="T113" s="120"/>
      <c r="U113" s="121" t="str">
        <f t="shared" si="5"/>
        <v/>
      </c>
      <c r="V113" s="118"/>
      <c r="W113" s="119"/>
      <c r="X113" s="119"/>
      <c r="Y113" s="50"/>
      <c r="Z113" s="120"/>
      <c r="AA113" s="120"/>
      <c r="AB113" s="121" t="str">
        <f t="shared" si="6"/>
        <v/>
      </c>
    </row>
    <row r="114" spans="1:28" ht="12" customHeight="1" thickBot="1" x14ac:dyDescent="0.3">
      <c r="A114" s="129"/>
      <c r="B114" s="84"/>
      <c r="C114" s="84"/>
      <c r="D114" s="84"/>
      <c r="E114" s="84"/>
      <c r="F114" s="84"/>
      <c r="G114" s="123" t="str">
        <f t="shared" si="4"/>
        <v/>
      </c>
      <c r="H114" s="129"/>
      <c r="I114" s="84"/>
      <c r="J114" s="84"/>
      <c r="K114" s="84"/>
      <c r="L114" s="84"/>
      <c r="M114" s="84"/>
      <c r="N114" s="123" t="str">
        <f t="shared" si="7"/>
        <v/>
      </c>
      <c r="O114" s="129"/>
      <c r="P114" s="84"/>
      <c r="Q114" s="84"/>
      <c r="R114" s="84"/>
      <c r="S114" s="84"/>
      <c r="T114" s="84"/>
      <c r="U114" s="123" t="str">
        <f t="shared" si="5"/>
        <v/>
      </c>
      <c r="V114" s="129"/>
      <c r="W114" s="84"/>
      <c r="X114" s="84"/>
      <c r="Y114" s="84"/>
      <c r="Z114" s="84"/>
      <c r="AA114" s="84"/>
      <c r="AB114" s="123" t="str">
        <f t="shared" si="6"/>
        <v/>
      </c>
    </row>
    <row r="115" spans="1:28" s="23" customFormat="1" ht="13.2" thickTop="1" thickBot="1" x14ac:dyDescent="0.3">
      <c r="A115" s="171"/>
      <c r="B115" s="172"/>
      <c r="C115" s="172"/>
      <c r="D115" s="172"/>
      <c r="E115" s="173" t="s">
        <v>38</v>
      </c>
      <c r="F115" s="174">
        <f>SUM(F13:F114)</f>
        <v>0</v>
      </c>
      <c r="G115" s="175" t="str">
        <f>G114</f>
        <v/>
      </c>
      <c r="H115" s="171"/>
      <c r="I115" s="172"/>
      <c r="J115" s="172"/>
      <c r="K115" s="172"/>
      <c r="L115" s="173" t="s">
        <v>39</v>
      </c>
      <c r="M115" s="174">
        <f>SUM(M13:M114)</f>
        <v>0</v>
      </c>
      <c r="N115" s="175" t="str">
        <f>N114</f>
        <v/>
      </c>
      <c r="O115" s="171"/>
      <c r="P115" s="172"/>
      <c r="Q115" s="172"/>
      <c r="R115" s="172"/>
      <c r="S115" s="173" t="s">
        <v>40</v>
      </c>
      <c r="T115" s="174">
        <f>SUM(T13:T114)</f>
        <v>0</v>
      </c>
      <c r="U115" s="175" t="str">
        <f>U114</f>
        <v/>
      </c>
      <c r="V115" s="171"/>
      <c r="W115" s="172"/>
      <c r="X115" s="172"/>
      <c r="Y115" s="172"/>
      <c r="Z115" s="173" t="s">
        <v>41</v>
      </c>
      <c r="AA115" s="174">
        <f>SUM(AA13:AA114)</f>
        <v>0</v>
      </c>
      <c r="AB115" s="175" t="str">
        <f>AB114</f>
        <v/>
      </c>
    </row>
    <row r="116" spans="1:28" x14ac:dyDescent="0.25">
      <c r="A116" s="30"/>
      <c r="B116" s="44"/>
      <c r="C116" s="44"/>
      <c r="D116" s="51"/>
      <c r="E116" s="53"/>
      <c r="F116" s="53"/>
      <c r="G116" s="52"/>
    </row>
  </sheetData>
  <sheetProtection algorithmName="SHA-512" hashValue="wfBVFzN5kHmv3uQXaBktm0xIsKC+9m6EgcYjxx6GUMTXlj7HGMdxIuGwO4fze0H4IKGBhSPn4cQq6+v3miT2yw==" saltValue="4UYXNZME9nH13XZUfUIKHA==" spinCount="100000" sheet="1" objects="1" scenarios="1" selectLockedCells="1"/>
  <mergeCells count="28">
    <mergeCell ref="T1:U1"/>
    <mergeCell ref="T2:U2"/>
    <mergeCell ref="T4:U4"/>
    <mergeCell ref="AA1:AB1"/>
    <mergeCell ref="AA2:AB2"/>
    <mergeCell ref="AA4:AB4"/>
    <mergeCell ref="V1:W1"/>
    <mergeCell ref="F2:G2"/>
    <mergeCell ref="F4:G4"/>
    <mergeCell ref="M1:N1"/>
    <mergeCell ref="M2:N2"/>
    <mergeCell ref="M4:N4"/>
    <mergeCell ref="A1:B1"/>
    <mergeCell ref="H1:I1"/>
    <mergeCell ref="O1:P1"/>
    <mergeCell ref="F1:G1"/>
    <mergeCell ref="W10:X10"/>
    <mergeCell ref="B6:C6"/>
    <mergeCell ref="B8:C8"/>
    <mergeCell ref="B10:C10"/>
    <mergeCell ref="I6:J6"/>
    <mergeCell ref="I8:J8"/>
    <mergeCell ref="I10:J10"/>
    <mergeCell ref="P6:Q6"/>
    <mergeCell ref="P8:Q8"/>
    <mergeCell ref="P10:Q10"/>
    <mergeCell ref="W6:X6"/>
    <mergeCell ref="W8:X8"/>
  </mergeCells>
  <conditionalFormatting sqref="G116 G6">
    <cfRule type="cellIs" dxfId="55" priority="4" operator="lessThan">
      <formula>0</formula>
    </cfRule>
  </conditionalFormatting>
  <conditionalFormatting sqref="N6">
    <cfRule type="cellIs" dxfId="54" priority="3" operator="lessThan">
      <formula>0</formula>
    </cfRule>
  </conditionalFormatting>
  <conditionalFormatting sqref="U6">
    <cfRule type="cellIs" dxfId="53" priority="2" operator="lessThan">
      <formula>0</formula>
    </cfRule>
  </conditionalFormatting>
  <conditionalFormatting sqref="AB6">
    <cfRule type="cellIs" dxfId="52" priority="1" operator="lessThan">
      <formula>0</formula>
    </cfRule>
  </conditionalFormatting>
  <printOptions horizontalCentered="1"/>
  <pageMargins left="0.7" right="0.7" top="0.75" bottom="0.75" header="0.3" footer="0.3"/>
  <pageSetup scale="93" fitToWidth="0" fitToHeight="0" orientation="portrait" r:id="rId1"/>
  <rowBreaks count="1" manualBreakCount="1">
    <brk id="54" max="2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 tint="0.39997558519241921"/>
  </sheetPr>
  <dimension ref="A1:AB116"/>
  <sheetViews>
    <sheetView showRuler="0" showWhiteSpace="0" zoomScaleNormal="100" workbookViewId="0">
      <selection activeCell="E19" sqref="E19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Summary'!$B$35</f>
        <v>Contract Services</v>
      </c>
      <c r="G2" s="391"/>
      <c r="H2" s="114"/>
      <c r="I2" s="44"/>
      <c r="J2" s="44"/>
      <c r="K2" s="44"/>
      <c r="L2" s="68" t="s">
        <v>11</v>
      </c>
      <c r="M2" s="323" t="str">
        <f>F2</f>
        <v>Contract Services</v>
      </c>
      <c r="N2" s="391"/>
      <c r="O2" s="114"/>
      <c r="P2" s="44"/>
      <c r="Q2" s="44"/>
      <c r="R2" s="44"/>
      <c r="S2" s="68" t="s">
        <v>11</v>
      </c>
      <c r="T2" s="323" t="str">
        <f>F2</f>
        <v>Contract Services</v>
      </c>
      <c r="U2" s="391"/>
      <c r="V2" s="114"/>
      <c r="W2" s="44"/>
      <c r="X2" s="44"/>
      <c r="Y2" s="44"/>
      <c r="Z2" s="68" t="s">
        <v>11</v>
      </c>
      <c r="AA2" s="323" t="str">
        <f>F2</f>
        <v>Contract Services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Summary'!$A$35</f>
        <v>6600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6600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6600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6600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Summary'!D35:F35)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Summary'!M35:O35)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Summary'!V35:X35)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Summary'!AE35:AG35)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$F$115</f>
        <v>0</v>
      </c>
      <c r="E8" s="72"/>
      <c r="F8" s="72"/>
      <c r="G8" s="117"/>
      <c r="H8" s="114"/>
      <c r="I8" s="379" t="s">
        <v>156</v>
      </c>
      <c r="J8" s="380"/>
      <c r="K8" s="158">
        <f>$M$115</f>
        <v>0</v>
      </c>
      <c r="L8" s="72"/>
      <c r="M8" s="72"/>
      <c r="N8" s="117"/>
      <c r="O8" s="114"/>
      <c r="P8" s="379" t="s">
        <v>158</v>
      </c>
      <c r="Q8" s="380"/>
      <c r="R8" s="158">
        <f>$T$115</f>
        <v>0</v>
      </c>
      <c r="S8" s="72"/>
      <c r="T8" s="72"/>
      <c r="U8" s="117"/>
      <c r="V8" s="114"/>
      <c r="W8" s="379" t="s">
        <v>160</v>
      </c>
      <c r="X8" s="380"/>
      <c r="Y8" s="158">
        <f>$AA$115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78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78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78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78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x14ac:dyDescent="0.25">
      <c r="A53" s="118"/>
      <c r="B53" s="119"/>
      <c r="C53" s="119"/>
      <c r="D53" s="50"/>
      <c r="E53" s="120"/>
      <c r="F53" s="120"/>
      <c r="G53" s="121" t="str">
        <f t="shared" si="0"/>
        <v/>
      </c>
      <c r="H53" s="118"/>
      <c r="I53" s="119"/>
      <c r="J53" s="119"/>
      <c r="K53" s="50"/>
      <c r="L53" s="120"/>
      <c r="M53" s="120"/>
      <c r="N53" s="121" t="str">
        <f t="shared" si="1"/>
        <v/>
      </c>
      <c r="O53" s="118"/>
      <c r="P53" s="119"/>
      <c r="Q53" s="119"/>
      <c r="R53" s="50"/>
      <c r="S53" s="120"/>
      <c r="T53" s="120"/>
      <c r="U53" s="121" t="str">
        <f t="shared" si="2"/>
        <v/>
      </c>
      <c r="V53" s="118"/>
      <c r="W53" s="119"/>
      <c r="X53" s="119"/>
      <c r="Y53" s="50"/>
      <c r="Z53" s="120"/>
      <c r="AA53" s="120"/>
      <c r="AB53" s="121" t="str">
        <f t="shared" si="3"/>
        <v/>
      </c>
    </row>
    <row r="54" spans="1:28" x14ac:dyDescent="0.25">
      <c r="A54" s="118"/>
      <c r="B54" s="119"/>
      <c r="C54" s="119"/>
      <c r="D54" s="50"/>
      <c r="E54" s="120"/>
      <c r="F54" s="120"/>
      <c r="G54" s="121" t="str">
        <f t="shared" si="0"/>
        <v/>
      </c>
      <c r="H54" s="118"/>
      <c r="I54" s="119"/>
      <c r="J54" s="119"/>
      <c r="K54" s="50"/>
      <c r="L54" s="120"/>
      <c r="M54" s="120"/>
      <c r="N54" s="121" t="str">
        <f t="shared" si="1"/>
        <v/>
      </c>
      <c r="O54" s="118"/>
      <c r="P54" s="119"/>
      <c r="Q54" s="119"/>
      <c r="R54" s="50"/>
      <c r="S54" s="120"/>
      <c r="T54" s="120"/>
      <c r="U54" s="121" t="str">
        <f t="shared" si="2"/>
        <v/>
      </c>
      <c r="V54" s="118"/>
      <c r="W54" s="119"/>
      <c r="X54" s="119"/>
      <c r="Y54" s="50"/>
      <c r="Z54" s="120"/>
      <c r="AA54" s="120"/>
      <c r="AB54" s="121" t="str">
        <f t="shared" si="3"/>
        <v/>
      </c>
    </row>
    <row r="55" spans="1:28" x14ac:dyDescent="0.25">
      <c r="A55" s="118"/>
      <c r="B55" s="119"/>
      <c r="C55" s="119"/>
      <c r="D55" s="50"/>
      <c r="E55" s="120"/>
      <c r="F55" s="120"/>
      <c r="G55" s="121" t="str">
        <f t="shared" si="0"/>
        <v/>
      </c>
      <c r="H55" s="118"/>
      <c r="I55" s="119"/>
      <c r="J55" s="119"/>
      <c r="K55" s="50"/>
      <c r="L55" s="120"/>
      <c r="M55" s="120"/>
      <c r="N55" s="121" t="str">
        <f t="shared" si="1"/>
        <v/>
      </c>
      <c r="O55" s="118"/>
      <c r="P55" s="119"/>
      <c r="Q55" s="119"/>
      <c r="R55" s="50"/>
      <c r="S55" s="120"/>
      <c r="T55" s="120"/>
      <c r="U55" s="121" t="str">
        <f t="shared" si="2"/>
        <v/>
      </c>
      <c r="V55" s="118"/>
      <c r="W55" s="119"/>
      <c r="X55" s="119"/>
      <c r="Y55" s="50"/>
      <c r="Z55" s="120"/>
      <c r="AA55" s="120"/>
      <c r="AB55" s="121" t="str">
        <f t="shared" si="3"/>
        <v/>
      </c>
    </row>
    <row r="56" spans="1:28" x14ac:dyDescent="0.25">
      <c r="A56" s="118"/>
      <c r="B56" s="119"/>
      <c r="C56" s="119"/>
      <c r="D56" s="50"/>
      <c r="E56" s="120"/>
      <c r="F56" s="120"/>
      <c r="G56" s="121" t="str">
        <f t="shared" si="0"/>
        <v/>
      </c>
      <c r="H56" s="118"/>
      <c r="I56" s="119"/>
      <c r="J56" s="119"/>
      <c r="K56" s="50"/>
      <c r="L56" s="120"/>
      <c r="M56" s="120"/>
      <c r="N56" s="121" t="str">
        <f t="shared" si="1"/>
        <v/>
      </c>
      <c r="O56" s="118"/>
      <c r="P56" s="119"/>
      <c r="Q56" s="119"/>
      <c r="R56" s="50"/>
      <c r="S56" s="120"/>
      <c r="T56" s="120"/>
      <c r="U56" s="121" t="str">
        <f t="shared" si="2"/>
        <v/>
      </c>
      <c r="V56" s="118"/>
      <c r="W56" s="119"/>
      <c r="X56" s="119"/>
      <c r="Y56" s="50"/>
      <c r="Z56" s="120"/>
      <c r="AA56" s="120"/>
      <c r="AB56" s="121" t="str">
        <f t="shared" si="3"/>
        <v/>
      </c>
    </row>
    <row r="57" spans="1:28" x14ac:dyDescent="0.25">
      <c r="A57" s="118"/>
      <c r="B57" s="119"/>
      <c r="C57" s="119"/>
      <c r="D57" s="50"/>
      <c r="E57" s="120"/>
      <c r="F57" s="120"/>
      <c r="G57" s="121" t="str">
        <f t="shared" si="0"/>
        <v/>
      </c>
      <c r="H57" s="118"/>
      <c r="I57" s="119"/>
      <c r="J57" s="119"/>
      <c r="K57" s="50"/>
      <c r="L57" s="120"/>
      <c r="M57" s="120"/>
      <c r="N57" s="121" t="str">
        <f t="shared" si="1"/>
        <v/>
      </c>
      <c r="O57" s="118"/>
      <c r="P57" s="119"/>
      <c r="Q57" s="119"/>
      <c r="R57" s="50"/>
      <c r="S57" s="120"/>
      <c r="T57" s="120"/>
      <c r="U57" s="121" t="str">
        <f t="shared" si="2"/>
        <v/>
      </c>
      <c r="V57" s="118"/>
      <c r="W57" s="119"/>
      <c r="X57" s="119"/>
      <c r="Y57" s="50"/>
      <c r="Z57" s="120"/>
      <c r="AA57" s="120"/>
      <c r="AB57" s="121" t="str">
        <f t="shared" si="3"/>
        <v/>
      </c>
    </row>
    <row r="58" spans="1:28" x14ac:dyDescent="0.25">
      <c r="A58" s="118"/>
      <c r="B58" s="119"/>
      <c r="C58" s="119"/>
      <c r="D58" s="50"/>
      <c r="E58" s="120"/>
      <c r="F58" s="120"/>
      <c r="G58" s="121" t="str">
        <f t="shared" si="0"/>
        <v/>
      </c>
      <c r="H58" s="118"/>
      <c r="I58" s="119"/>
      <c r="J58" s="119"/>
      <c r="K58" s="50"/>
      <c r="L58" s="120"/>
      <c r="M58" s="120"/>
      <c r="N58" s="121" t="str">
        <f t="shared" si="1"/>
        <v/>
      </c>
      <c r="O58" s="118"/>
      <c r="P58" s="119"/>
      <c r="Q58" s="119"/>
      <c r="R58" s="50"/>
      <c r="S58" s="120"/>
      <c r="T58" s="120"/>
      <c r="U58" s="121" t="str">
        <f t="shared" si="2"/>
        <v/>
      </c>
      <c r="V58" s="118"/>
      <c r="W58" s="119"/>
      <c r="X58" s="119"/>
      <c r="Y58" s="50"/>
      <c r="Z58" s="120"/>
      <c r="AA58" s="120"/>
      <c r="AB58" s="121" t="str">
        <f t="shared" si="3"/>
        <v/>
      </c>
    </row>
    <row r="59" spans="1:28" x14ac:dyDescent="0.25">
      <c r="A59" s="118"/>
      <c r="B59" s="119"/>
      <c r="C59" s="119"/>
      <c r="D59" s="50"/>
      <c r="E59" s="120"/>
      <c r="F59" s="120"/>
      <c r="G59" s="121" t="str">
        <f t="shared" si="0"/>
        <v/>
      </c>
      <c r="H59" s="118"/>
      <c r="I59" s="119"/>
      <c r="J59" s="119"/>
      <c r="K59" s="50"/>
      <c r="L59" s="120"/>
      <c r="M59" s="120"/>
      <c r="N59" s="121" t="str">
        <f t="shared" si="1"/>
        <v/>
      </c>
      <c r="O59" s="118"/>
      <c r="P59" s="119"/>
      <c r="Q59" s="119"/>
      <c r="R59" s="50"/>
      <c r="S59" s="120"/>
      <c r="T59" s="120"/>
      <c r="U59" s="121" t="str">
        <f t="shared" si="2"/>
        <v/>
      </c>
      <c r="V59" s="118"/>
      <c r="W59" s="119"/>
      <c r="X59" s="119"/>
      <c r="Y59" s="50"/>
      <c r="Z59" s="120"/>
      <c r="AA59" s="120"/>
      <c r="AB59" s="121" t="str">
        <f t="shared" si="3"/>
        <v/>
      </c>
    </row>
    <row r="60" spans="1:28" x14ac:dyDescent="0.25">
      <c r="A60" s="118"/>
      <c r="B60" s="119"/>
      <c r="C60" s="119"/>
      <c r="D60" s="50"/>
      <c r="E60" s="120"/>
      <c r="F60" s="120"/>
      <c r="G60" s="121" t="str">
        <f t="shared" si="0"/>
        <v/>
      </c>
      <c r="H60" s="118"/>
      <c r="I60" s="119"/>
      <c r="J60" s="119"/>
      <c r="K60" s="50"/>
      <c r="L60" s="120"/>
      <c r="M60" s="120"/>
      <c r="N60" s="121" t="str">
        <f t="shared" si="1"/>
        <v/>
      </c>
      <c r="O60" s="118"/>
      <c r="P60" s="119"/>
      <c r="Q60" s="119"/>
      <c r="R60" s="50"/>
      <c r="S60" s="120"/>
      <c r="T60" s="120"/>
      <c r="U60" s="121" t="str">
        <f t="shared" si="2"/>
        <v/>
      </c>
      <c r="V60" s="118"/>
      <c r="W60" s="119"/>
      <c r="X60" s="119"/>
      <c r="Y60" s="50"/>
      <c r="Z60" s="120"/>
      <c r="AA60" s="120"/>
      <c r="AB60" s="121" t="str">
        <f t="shared" si="3"/>
        <v/>
      </c>
    </row>
    <row r="61" spans="1:28" x14ac:dyDescent="0.25">
      <c r="A61" s="118"/>
      <c r="B61" s="119"/>
      <c r="C61" s="119"/>
      <c r="D61" s="50"/>
      <c r="E61" s="120"/>
      <c r="F61" s="120"/>
      <c r="G61" s="121" t="str">
        <f t="shared" si="0"/>
        <v/>
      </c>
      <c r="H61" s="118"/>
      <c r="I61" s="119"/>
      <c r="J61" s="119"/>
      <c r="K61" s="50"/>
      <c r="L61" s="120"/>
      <c r="M61" s="120"/>
      <c r="N61" s="121" t="str">
        <f t="shared" si="1"/>
        <v/>
      </c>
      <c r="O61" s="118"/>
      <c r="P61" s="119"/>
      <c r="Q61" s="119"/>
      <c r="R61" s="50"/>
      <c r="S61" s="120"/>
      <c r="T61" s="120"/>
      <c r="U61" s="121" t="str">
        <f t="shared" si="2"/>
        <v/>
      </c>
      <c r="V61" s="118"/>
      <c r="W61" s="119"/>
      <c r="X61" s="119"/>
      <c r="Y61" s="50"/>
      <c r="Z61" s="120"/>
      <c r="AA61" s="120"/>
      <c r="AB61" s="121" t="str">
        <f t="shared" si="3"/>
        <v/>
      </c>
    </row>
    <row r="62" spans="1:28" x14ac:dyDescent="0.25">
      <c r="A62" s="118"/>
      <c r="B62" s="119"/>
      <c r="C62" s="119"/>
      <c r="D62" s="50"/>
      <c r="E62" s="120"/>
      <c r="F62" s="120"/>
      <c r="G62" s="121" t="str">
        <f t="shared" si="0"/>
        <v/>
      </c>
      <c r="H62" s="118"/>
      <c r="I62" s="119"/>
      <c r="J62" s="119"/>
      <c r="K62" s="50"/>
      <c r="L62" s="120"/>
      <c r="M62" s="120"/>
      <c r="N62" s="121" t="str">
        <f t="shared" si="1"/>
        <v/>
      </c>
      <c r="O62" s="118"/>
      <c r="P62" s="119"/>
      <c r="Q62" s="119"/>
      <c r="R62" s="50"/>
      <c r="S62" s="120"/>
      <c r="T62" s="120"/>
      <c r="U62" s="121" t="str">
        <f t="shared" si="2"/>
        <v/>
      </c>
      <c r="V62" s="118"/>
      <c r="W62" s="119"/>
      <c r="X62" s="119"/>
      <c r="Y62" s="50"/>
      <c r="Z62" s="120"/>
      <c r="AA62" s="120"/>
      <c r="AB62" s="121" t="str">
        <f t="shared" si="3"/>
        <v/>
      </c>
    </row>
    <row r="63" spans="1:28" x14ac:dyDescent="0.25">
      <c r="A63" s="118"/>
      <c r="B63" s="119"/>
      <c r="C63" s="119"/>
      <c r="D63" s="50"/>
      <c r="E63" s="120"/>
      <c r="F63" s="120"/>
      <c r="G63" s="121" t="str">
        <f t="shared" si="0"/>
        <v/>
      </c>
      <c r="H63" s="118"/>
      <c r="I63" s="119"/>
      <c r="J63" s="119"/>
      <c r="K63" s="50"/>
      <c r="L63" s="120"/>
      <c r="M63" s="120"/>
      <c r="N63" s="121" t="str">
        <f t="shared" si="1"/>
        <v/>
      </c>
      <c r="O63" s="118"/>
      <c r="P63" s="119"/>
      <c r="Q63" s="119"/>
      <c r="R63" s="50"/>
      <c r="S63" s="120"/>
      <c r="T63" s="120"/>
      <c r="U63" s="121" t="str">
        <f t="shared" si="2"/>
        <v/>
      </c>
      <c r="V63" s="118"/>
      <c r="W63" s="119"/>
      <c r="X63" s="119"/>
      <c r="Y63" s="50"/>
      <c r="Z63" s="120"/>
      <c r="AA63" s="120"/>
      <c r="AB63" s="121" t="str">
        <f t="shared" si="3"/>
        <v/>
      </c>
    </row>
    <row r="64" spans="1:28" x14ac:dyDescent="0.25">
      <c r="A64" s="118"/>
      <c r="B64" s="119"/>
      <c r="C64" s="119"/>
      <c r="D64" s="50"/>
      <c r="E64" s="120"/>
      <c r="F64" s="120"/>
      <c r="G64" s="121" t="str">
        <f t="shared" si="0"/>
        <v/>
      </c>
      <c r="H64" s="118"/>
      <c r="I64" s="119"/>
      <c r="J64" s="119"/>
      <c r="K64" s="50"/>
      <c r="L64" s="120"/>
      <c r="M64" s="120"/>
      <c r="N64" s="121" t="str">
        <f t="shared" si="1"/>
        <v/>
      </c>
      <c r="O64" s="118"/>
      <c r="P64" s="119"/>
      <c r="Q64" s="119"/>
      <c r="R64" s="50"/>
      <c r="S64" s="120"/>
      <c r="T64" s="120"/>
      <c r="U64" s="121" t="str">
        <f t="shared" si="2"/>
        <v/>
      </c>
      <c r="V64" s="118"/>
      <c r="W64" s="119"/>
      <c r="X64" s="119"/>
      <c r="Y64" s="50"/>
      <c r="Z64" s="120"/>
      <c r="AA64" s="120"/>
      <c r="AB64" s="121" t="str">
        <f t="shared" si="3"/>
        <v/>
      </c>
    </row>
    <row r="65" spans="1:28" x14ac:dyDescent="0.25">
      <c r="A65" s="118"/>
      <c r="B65" s="119"/>
      <c r="C65" s="119"/>
      <c r="D65" s="50"/>
      <c r="E65" s="120"/>
      <c r="F65" s="120"/>
      <c r="G65" s="121" t="str">
        <f t="shared" si="0"/>
        <v/>
      </c>
      <c r="H65" s="118"/>
      <c r="I65" s="119"/>
      <c r="J65" s="119"/>
      <c r="K65" s="50"/>
      <c r="L65" s="120"/>
      <c r="M65" s="120"/>
      <c r="N65" s="121" t="str">
        <f t="shared" si="1"/>
        <v/>
      </c>
      <c r="O65" s="118"/>
      <c r="P65" s="119"/>
      <c r="Q65" s="119"/>
      <c r="R65" s="50"/>
      <c r="S65" s="120"/>
      <c r="T65" s="120"/>
      <c r="U65" s="121" t="str">
        <f t="shared" si="2"/>
        <v/>
      </c>
      <c r="V65" s="118"/>
      <c r="W65" s="119"/>
      <c r="X65" s="119"/>
      <c r="Y65" s="50"/>
      <c r="Z65" s="120"/>
      <c r="AA65" s="120"/>
      <c r="AB65" s="121" t="str">
        <f t="shared" si="3"/>
        <v/>
      </c>
    </row>
    <row r="66" spans="1:28" x14ac:dyDescent="0.25">
      <c r="A66" s="118"/>
      <c r="B66" s="119"/>
      <c r="C66" s="119"/>
      <c r="D66" s="50"/>
      <c r="E66" s="120"/>
      <c r="F66" s="120"/>
      <c r="G66" s="121" t="str">
        <f t="shared" si="0"/>
        <v/>
      </c>
      <c r="H66" s="118"/>
      <c r="I66" s="119"/>
      <c r="J66" s="119"/>
      <c r="K66" s="50"/>
      <c r="L66" s="120"/>
      <c r="M66" s="120"/>
      <c r="N66" s="121" t="str">
        <f t="shared" si="1"/>
        <v/>
      </c>
      <c r="O66" s="118"/>
      <c r="P66" s="119"/>
      <c r="Q66" s="119"/>
      <c r="R66" s="50"/>
      <c r="S66" s="120"/>
      <c r="T66" s="120"/>
      <c r="U66" s="121" t="str">
        <f t="shared" si="2"/>
        <v/>
      </c>
      <c r="V66" s="118"/>
      <c r="W66" s="119"/>
      <c r="X66" s="119"/>
      <c r="Y66" s="50"/>
      <c r="Z66" s="120"/>
      <c r="AA66" s="120"/>
      <c r="AB66" s="121" t="str">
        <f t="shared" si="3"/>
        <v/>
      </c>
    </row>
    <row r="67" spans="1:28" x14ac:dyDescent="0.25">
      <c r="A67" s="118"/>
      <c r="B67" s="119"/>
      <c r="C67" s="119"/>
      <c r="D67" s="50"/>
      <c r="E67" s="120"/>
      <c r="F67" s="120"/>
      <c r="G67" s="121" t="str">
        <f t="shared" si="0"/>
        <v/>
      </c>
      <c r="H67" s="118"/>
      <c r="I67" s="119"/>
      <c r="J67" s="119"/>
      <c r="K67" s="50"/>
      <c r="L67" s="120"/>
      <c r="M67" s="120"/>
      <c r="N67" s="121" t="str">
        <f t="shared" si="1"/>
        <v/>
      </c>
      <c r="O67" s="118"/>
      <c r="P67" s="119"/>
      <c r="Q67" s="119"/>
      <c r="R67" s="50"/>
      <c r="S67" s="120"/>
      <c r="T67" s="120"/>
      <c r="U67" s="121" t="str">
        <f t="shared" si="2"/>
        <v/>
      </c>
      <c r="V67" s="118"/>
      <c r="W67" s="119"/>
      <c r="X67" s="119"/>
      <c r="Y67" s="50"/>
      <c r="Z67" s="120"/>
      <c r="AA67" s="120"/>
      <c r="AB67" s="121" t="str">
        <f t="shared" si="3"/>
        <v/>
      </c>
    </row>
    <row r="68" spans="1:28" x14ac:dyDescent="0.25">
      <c r="A68" s="118"/>
      <c r="B68" s="119"/>
      <c r="C68" s="119"/>
      <c r="D68" s="50"/>
      <c r="E68" s="120"/>
      <c r="F68" s="120"/>
      <c r="G68" s="121" t="str">
        <f t="shared" si="0"/>
        <v/>
      </c>
      <c r="H68" s="118"/>
      <c r="I68" s="119"/>
      <c r="J68" s="119"/>
      <c r="K68" s="50"/>
      <c r="L68" s="120"/>
      <c r="M68" s="120"/>
      <c r="N68" s="121" t="str">
        <f t="shared" si="1"/>
        <v/>
      </c>
      <c r="O68" s="118"/>
      <c r="P68" s="119"/>
      <c r="Q68" s="119"/>
      <c r="R68" s="50"/>
      <c r="S68" s="120"/>
      <c r="T68" s="120"/>
      <c r="U68" s="121" t="str">
        <f t="shared" si="2"/>
        <v/>
      </c>
      <c r="V68" s="118"/>
      <c r="W68" s="119"/>
      <c r="X68" s="119"/>
      <c r="Y68" s="50"/>
      <c r="Z68" s="120"/>
      <c r="AA68" s="120"/>
      <c r="AB68" s="121" t="str">
        <f t="shared" si="3"/>
        <v/>
      </c>
    </row>
    <row r="69" spans="1:28" x14ac:dyDescent="0.25">
      <c r="A69" s="118"/>
      <c r="B69" s="119"/>
      <c r="C69" s="119"/>
      <c r="D69" s="50"/>
      <c r="E69" s="120"/>
      <c r="F69" s="120"/>
      <c r="G69" s="121" t="str">
        <f t="shared" si="0"/>
        <v/>
      </c>
      <c r="H69" s="118"/>
      <c r="I69" s="119"/>
      <c r="J69" s="119"/>
      <c r="K69" s="50"/>
      <c r="L69" s="120"/>
      <c r="M69" s="120"/>
      <c r="N69" s="121" t="str">
        <f t="shared" si="1"/>
        <v/>
      </c>
      <c r="O69" s="118"/>
      <c r="P69" s="119"/>
      <c r="Q69" s="119"/>
      <c r="R69" s="50"/>
      <c r="S69" s="120"/>
      <c r="T69" s="120"/>
      <c r="U69" s="121" t="str">
        <f t="shared" si="2"/>
        <v/>
      </c>
      <c r="V69" s="118"/>
      <c r="W69" s="119"/>
      <c r="X69" s="119"/>
      <c r="Y69" s="50"/>
      <c r="Z69" s="120"/>
      <c r="AA69" s="120"/>
      <c r="AB69" s="121" t="str">
        <f t="shared" si="3"/>
        <v/>
      </c>
    </row>
    <row r="70" spans="1:28" x14ac:dyDescent="0.25">
      <c r="A70" s="118"/>
      <c r="B70" s="119"/>
      <c r="C70" s="119"/>
      <c r="D70" s="50"/>
      <c r="E70" s="120"/>
      <c r="F70" s="120"/>
      <c r="G70" s="121" t="str">
        <f t="shared" si="0"/>
        <v/>
      </c>
      <c r="H70" s="118"/>
      <c r="I70" s="119"/>
      <c r="J70" s="119"/>
      <c r="K70" s="50"/>
      <c r="L70" s="120"/>
      <c r="M70" s="120"/>
      <c r="N70" s="121" t="str">
        <f t="shared" si="1"/>
        <v/>
      </c>
      <c r="O70" s="118"/>
      <c r="P70" s="119"/>
      <c r="Q70" s="119"/>
      <c r="R70" s="50"/>
      <c r="S70" s="120"/>
      <c r="T70" s="120"/>
      <c r="U70" s="121" t="str">
        <f t="shared" si="2"/>
        <v/>
      </c>
      <c r="V70" s="118"/>
      <c r="W70" s="119"/>
      <c r="X70" s="119"/>
      <c r="Y70" s="50"/>
      <c r="Z70" s="120"/>
      <c r="AA70" s="120"/>
      <c r="AB70" s="121" t="str">
        <f t="shared" si="3"/>
        <v/>
      </c>
    </row>
    <row r="71" spans="1:28" x14ac:dyDescent="0.25">
      <c r="A71" s="118"/>
      <c r="B71" s="119"/>
      <c r="C71" s="119"/>
      <c r="D71" s="50"/>
      <c r="E71" s="120"/>
      <c r="F71" s="120"/>
      <c r="G71" s="121" t="str">
        <f t="shared" si="0"/>
        <v/>
      </c>
      <c r="H71" s="118"/>
      <c r="I71" s="119"/>
      <c r="J71" s="119"/>
      <c r="K71" s="50"/>
      <c r="L71" s="120"/>
      <c r="M71" s="120"/>
      <c r="N71" s="121" t="str">
        <f t="shared" si="1"/>
        <v/>
      </c>
      <c r="O71" s="118"/>
      <c r="P71" s="119"/>
      <c r="Q71" s="119"/>
      <c r="R71" s="50"/>
      <c r="S71" s="120"/>
      <c r="T71" s="120"/>
      <c r="U71" s="121" t="str">
        <f t="shared" si="2"/>
        <v/>
      </c>
      <c r="V71" s="118"/>
      <c r="W71" s="119"/>
      <c r="X71" s="119"/>
      <c r="Y71" s="50"/>
      <c r="Z71" s="120"/>
      <c r="AA71" s="120"/>
      <c r="AB71" s="121" t="str">
        <f t="shared" si="3"/>
        <v/>
      </c>
    </row>
    <row r="72" spans="1:28" x14ac:dyDescent="0.25">
      <c r="A72" s="118"/>
      <c r="B72" s="119"/>
      <c r="C72" s="119"/>
      <c r="D72" s="50"/>
      <c r="E72" s="120"/>
      <c r="F72" s="120"/>
      <c r="G72" s="121" t="str">
        <f t="shared" si="0"/>
        <v/>
      </c>
      <c r="H72" s="118"/>
      <c r="I72" s="119"/>
      <c r="J72" s="119"/>
      <c r="K72" s="50"/>
      <c r="L72" s="120"/>
      <c r="M72" s="120"/>
      <c r="N72" s="121" t="str">
        <f t="shared" si="1"/>
        <v/>
      </c>
      <c r="O72" s="118"/>
      <c r="P72" s="119"/>
      <c r="Q72" s="119"/>
      <c r="R72" s="50"/>
      <c r="S72" s="120"/>
      <c r="T72" s="120"/>
      <c r="U72" s="121" t="str">
        <f t="shared" si="2"/>
        <v/>
      </c>
      <c r="V72" s="118"/>
      <c r="W72" s="119"/>
      <c r="X72" s="119"/>
      <c r="Y72" s="50"/>
      <c r="Z72" s="120"/>
      <c r="AA72" s="120"/>
      <c r="AB72" s="121" t="str">
        <f t="shared" si="3"/>
        <v/>
      </c>
    </row>
    <row r="73" spans="1:28" x14ac:dyDescent="0.25">
      <c r="A73" s="118"/>
      <c r="B73" s="119"/>
      <c r="C73" s="119"/>
      <c r="D73" s="50"/>
      <c r="E73" s="120"/>
      <c r="F73" s="120"/>
      <c r="G73" s="121" t="str">
        <f t="shared" si="0"/>
        <v/>
      </c>
      <c r="H73" s="118"/>
      <c r="I73" s="119"/>
      <c r="J73" s="119"/>
      <c r="K73" s="50"/>
      <c r="L73" s="120"/>
      <c r="M73" s="120"/>
      <c r="N73" s="121" t="str">
        <f t="shared" si="1"/>
        <v/>
      </c>
      <c r="O73" s="118"/>
      <c r="P73" s="119"/>
      <c r="Q73" s="119"/>
      <c r="R73" s="50"/>
      <c r="S73" s="120"/>
      <c r="T73" s="120"/>
      <c r="U73" s="121" t="str">
        <f t="shared" si="2"/>
        <v/>
      </c>
      <c r="V73" s="118"/>
      <c r="W73" s="119"/>
      <c r="X73" s="119"/>
      <c r="Y73" s="50"/>
      <c r="Z73" s="120"/>
      <c r="AA73" s="120"/>
      <c r="AB73" s="121" t="str">
        <f t="shared" si="3"/>
        <v/>
      </c>
    </row>
    <row r="74" spans="1:28" x14ac:dyDescent="0.25">
      <c r="A74" s="118"/>
      <c r="B74" s="119"/>
      <c r="C74" s="119"/>
      <c r="D74" s="50"/>
      <c r="E74" s="120"/>
      <c r="F74" s="120"/>
      <c r="G74" s="121" t="str">
        <f t="shared" si="0"/>
        <v/>
      </c>
      <c r="H74" s="118"/>
      <c r="I74" s="119"/>
      <c r="J74" s="119"/>
      <c r="K74" s="50"/>
      <c r="L74" s="120"/>
      <c r="M74" s="120"/>
      <c r="N74" s="121" t="str">
        <f t="shared" si="1"/>
        <v/>
      </c>
      <c r="O74" s="118"/>
      <c r="P74" s="119"/>
      <c r="Q74" s="119"/>
      <c r="R74" s="50"/>
      <c r="S74" s="120"/>
      <c r="T74" s="120"/>
      <c r="U74" s="121" t="str">
        <f t="shared" si="2"/>
        <v/>
      </c>
      <c r="V74" s="118"/>
      <c r="W74" s="119"/>
      <c r="X74" s="119"/>
      <c r="Y74" s="50"/>
      <c r="Z74" s="120"/>
      <c r="AA74" s="120"/>
      <c r="AB74" s="121" t="str">
        <f t="shared" si="3"/>
        <v/>
      </c>
    </row>
    <row r="75" spans="1:28" x14ac:dyDescent="0.25">
      <c r="A75" s="118"/>
      <c r="B75" s="119"/>
      <c r="C75" s="119"/>
      <c r="D75" s="50"/>
      <c r="E75" s="120"/>
      <c r="F75" s="120"/>
      <c r="G75" s="121" t="str">
        <f t="shared" si="0"/>
        <v/>
      </c>
      <c r="H75" s="118"/>
      <c r="I75" s="119"/>
      <c r="J75" s="119"/>
      <c r="K75" s="50"/>
      <c r="L75" s="120"/>
      <c r="M75" s="120"/>
      <c r="N75" s="121" t="str">
        <f t="shared" si="1"/>
        <v/>
      </c>
      <c r="O75" s="118"/>
      <c r="P75" s="119"/>
      <c r="Q75" s="119"/>
      <c r="R75" s="50"/>
      <c r="S75" s="120"/>
      <c r="T75" s="120"/>
      <c r="U75" s="121" t="str">
        <f t="shared" si="2"/>
        <v/>
      </c>
      <c r="V75" s="118"/>
      <c r="W75" s="119"/>
      <c r="X75" s="119"/>
      <c r="Y75" s="50"/>
      <c r="Z75" s="120"/>
      <c r="AA75" s="120"/>
      <c r="AB75" s="121" t="str">
        <f t="shared" si="3"/>
        <v/>
      </c>
    </row>
    <row r="76" spans="1:28" x14ac:dyDescent="0.25">
      <c r="A76" s="118"/>
      <c r="B76" s="119"/>
      <c r="C76" s="119"/>
      <c r="D76" s="50"/>
      <c r="E76" s="120"/>
      <c r="F76" s="120"/>
      <c r="G76" s="121" t="str">
        <f t="shared" si="0"/>
        <v/>
      </c>
      <c r="H76" s="118"/>
      <c r="I76" s="119"/>
      <c r="J76" s="119"/>
      <c r="K76" s="50"/>
      <c r="L76" s="120"/>
      <c r="M76" s="120"/>
      <c r="N76" s="121" t="str">
        <f t="shared" si="1"/>
        <v/>
      </c>
      <c r="O76" s="118"/>
      <c r="P76" s="119"/>
      <c r="Q76" s="119"/>
      <c r="R76" s="50"/>
      <c r="S76" s="120"/>
      <c r="T76" s="120"/>
      <c r="U76" s="121" t="str">
        <f t="shared" si="2"/>
        <v/>
      </c>
      <c r="V76" s="118"/>
      <c r="W76" s="119"/>
      <c r="X76" s="119"/>
      <c r="Y76" s="50"/>
      <c r="Z76" s="120"/>
      <c r="AA76" s="120"/>
      <c r="AB76" s="121" t="str">
        <f t="shared" si="3"/>
        <v/>
      </c>
    </row>
    <row r="77" spans="1:28" x14ac:dyDescent="0.25">
      <c r="A77" s="118"/>
      <c r="B77" s="119"/>
      <c r="C77" s="119"/>
      <c r="D77" s="50"/>
      <c r="E77" s="120"/>
      <c r="F77" s="120"/>
      <c r="G77" s="121" t="str">
        <f t="shared" si="0"/>
        <v/>
      </c>
      <c r="H77" s="118"/>
      <c r="I77" s="119"/>
      <c r="J77" s="119"/>
      <c r="K77" s="50"/>
      <c r="L77" s="120"/>
      <c r="M77" s="120"/>
      <c r="N77" s="121" t="str">
        <f t="shared" si="1"/>
        <v/>
      </c>
      <c r="O77" s="118"/>
      <c r="P77" s="119"/>
      <c r="Q77" s="119"/>
      <c r="R77" s="50"/>
      <c r="S77" s="120"/>
      <c r="T77" s="120"/>
      <c r="U77" s="121" t="str">
        <f t="shared" si="2"/>
        <v/>
      </c>
      <c r="V77" s="118"/>
      <c r="W77" s="119"/>
      <c r="X77" s="119"/>
      <c r="Y77" s="50"/>
      <c r="Z77" s="120"/>
      <c r="AA77" s="120"/>
      <c r="AB77" s="121" t="str">
        <f t="shared" si="3"/>
        <v/>
      </c>
    </row>
    <row r="78" spans="1:28" x14ac:dyDescent="0.25">
      <c r="A78" s="118"/>
      <c r="B78" s="119"/>
      <c r="C78" s="119"/>
      <c r="D78" s="50"/>
      <c r="E78" s="120"/>
      <c r="F78" s="120"/>
      <c r="G78" s="121" t="str">
        <f t="shared" si="0"/>
        <v/>
      </c>
      <c r="H78" s="118"/>
      <c r="I78" s="119"/>
      <c r="J78" s="119"/>
      <c r="K78" s="50"/>
      <c r="L78" s="120"/>
      <c r="M78" s="120"/>
      <c r="N78" s="121" t="str">
        <f t="shared" si="1"/>
        <v/>
      </c>
      <c r="O78" s="118"/>
      <c r="P78" s="119"/>
      <c r="Q78" s="119"/>
      <c r="R78" s="50"/>
      <c r="S78" s="120"/>
      <c r="T78" s="120"/>
      <c r="U78" s="121" t="str">
        <f t="shared" si="2"/>
        <v/>
      </c>
      <c r="V78" s="118"/>
      <c r="W78" s="119"/>
      <c r="X78" s="119"/>
      <c r="Y78" s="50"/>
      <c r="Z78" s="120"/>
      <c r="AA78" s="120"/>
      <c r="AB78" s="121" t="str">
        <f t="shared" si="3"/>
        <v/>
      </c>
    </row>
    <row r="79" spans="1:28" x14ac:dyDescent="0.25">
      <c r="A79" s="118"/>
      <c r="B79" s="119"/>
      <c r="C79" s="119"/>
      <c r="D79" s="50"/>
      <c r="E79" s="120"/>
      <c r="F79" s="120"/>
      <c r="G79" s="121" t="str">
        <f t="shared" ref="G79:G114" si="4">IF(ISBLANK(F79),"",G78-F79)</f>
        <v/>
      </c>
      <c r="H79" s="118"/>
      <c r="I79" s="119"/>
      <c r="J79" s="119"/>
      <c r="K79" s="50"/>
      <c r="L79" s="120"/>
      <c r="M79" s="120"/>
      <c r="N79" s="121" t="str">
        <f t="shared" ref="N79:N114" si="5">IF(ISBLANK(M79),"",N78-M79)</f>
        <v/>
      </c>
      <c r="O79" s="118"/>
      <c r="P79" s="119"/>
      <c r="Q79" s="119"/>
      <c r="R79" s="50"/>
      <c r="S79" s="120"/>
      <c r="T79" s="120"/>
      <c r="U79" s="121" t="str">
        <f t="shared" ref="U79:U114" si="6">IF(ISBLANK(T79),"",U78-T79)</f>
        <v/>
      </c>
      <c r="V79" s="118"/>
      <c r="W79" s="119"/>
      <c r="X79" s="119"/>
      <c r="Y79" s="50"/>
      <c r="Z79" s="120"/>
      <c r="AA79" s="120"/>
      <c r="AB79" s="121" t="str">
        <f t="shared" ref="AB79:AB114" si="7">IF(ISBLANK(AA79),"",AB78-AA79)</f>
        <v/>
      </c>
    </row>
    <row r="80" spans="1:28" x14ac:dyDescent="0.25">
      <c r="A80" s="118"/>
      <c r="B80" s="119"/>
      <c r="C80" s="119"/>
      <c r="D80" s="50"/>
      <c r="E80" s="120"/>
      <c r="F80" s="120"/>
      <c r="G80" s="121" t="str">
        <f t="shared" si="4"/>
        <v/>
      </c>
      <c r="H80" s="118"/>
      <c r="I80" s="119"/>
      <c r="J80" s="119"/>
      <c r="K80" s="50"/>
      <c r="L80" s="120"/>
      <c r="M80" s="120"/>
      <c r="N80" s="121" t="str">
        <f t="shared" si="5"/>
        <v/>
      </c>
      <c r="O80" s="118"/>
      <c r="P80" s="119"/>
      <c r="Q80" s="119"/>
      <c r="R80" s="50"/>
      <c r="S80" s="120"/>
      <c r="T80" s="120"/>
      <c r="U80" s="121" t="str">
        <f t="shared" si="6"/>
        <v/>
      </c>
      <c r="V80" s="118"/>
      <c r="W80" s="119"/>
      <c r="X80" s="119"/>
      <c r="Y80" s="50"/>
      <c r="Z80" s="120"/>
      <c r="AA80" s="120"/>
      <c r="AB80" s="121" t="str">
        <f t="shared" si="7"/>
        <v/>
      </c>
    </row>
    <row r="81" spans="1:28" x14ac:dyDescent="0.25">
      <c r="A81" s="118"/>
      <c r="B81" s="119"/>
      <c r="C81" s="119"/>
      <c r="D81" s="50"/>
      <c r="E81" s="120"/>
      <c r="F81" s="120"/>
      <c r="G81" s="121" t="str">
        <f t="shared" si="4"/>
        <v/>
      </c>
      <c r="H81" s="118"/>
      <c r="I81" s="119"/>
      <c r="J81" s="119"/>
      <c r="K81" s="50"/>
      <c r="L81" s="120"/>
      <c r="M81" s="120"/>
      <c r="N81" s="121" t="str">
        <f t="shared" si="5"/>
        <v/>
      </c>
      <c r="O81" s="118"/>
      <c r="P81" s="119"/>
      <c r="Q81" s="119"/>
      <c r="R81" s="50"/>
      <c r="S81" s="120"/>
      <c r="T81" s="120"/>
      <c r="U81" s="121" t="str">
        <f t="shared" si="6"/>
        <v/>
      </c>
      <c r="V81" s="118"/>
      <c r="W81" s="119"/>
      <c r="X81" s="119"/>
      <c r="Y81" s="50"/>
      <c r="Z81" s="120"/>
      <c r="AA81" s="120"/>
      <c r="AB81" s="121" t="str">
        <f t="shared" si="7"/>
        <v/>
      </c>
    </row>
    <row r="82" spans="1:28" x14ac:dyDescent="0.25">
      <c r="A82" s="118"/>
      <c r="B82" s="119"/>
      <c r="C82" s="119"/>
      <c r="D82" s="50"/>
      <c r="E82" s="120"/>
      <c r="F82" s="120"/>
      <c r="G82" s="121" t="str">
        <f t="shared" si="4"/>
        <v/>
      </c>
      <c r="H82" s="118"/>
      <c r="I82" s="119"/>
      <c r="J82" s="119"/>
      <c r="K82" s="50"/>
      <c r="L82" s="120"/>
      <c r="M82" s="120"/>
      <c r="N82" s="121" t="str">
        <f t="shared" si="5"/>
        <v/>
      </c>
      <c r="O82" s="118"/>
      <c r="P82" s="119"/>
      <c r="Q82" s="119"/>
      <c r="R82" s="50"/>
      <c r="S82" s="120"/>
      <c r="T82" s="120"/>
      <c r="U82" s="121" t="str">
        <f t="shared" si="6"/>
        <v/>
      </c>
      <c r="V82" s="118"/>
      <c r="W82" s="119"/>
      <c r="X82" s="119"/>
      <c r="Y82" s="50"/>
      <c r="Z82" s="120"/>
      <c r="AA82" s="120"/>
      <c r="AB82" s="121" t="str">
        <f t="shared" si="7"/>
        <v/>
      </c>
    </row>
    <row r="83" spans="1:28" x14ac:dyDescent="0.25">
      <c r="A83" s="118"/>
      <c r="B83" s="119"/>
      <c r="C83" s="119"/>
      <c r="D83" s="50"/>
      <c r="E83" s="120"/>
      <c r="F83" s="120"/>
      <c r="G83" s="121" t="str">
        <f t="shared" si="4"/>
        <v/>
      </c>
      <c r="H83" s="118"/>
      <c r="I83" s="119"/>
      <c r="J83" s="119"/>
      <c r="K83" s="50"/>
      <c r="L83" s="120"/>
      <c r="M83" s="120"/>
      <c r="N83" s="121" t="str">
        <f t="shared" si="5"/>
        <v/>
      </c>
      <c r="O83" s="118"/>
      <c r="P83" s="119"/>
      <c r="Q83" s="119"/>
      <c r="R83" s="50"/>
      <c r="S83" s="120"/>
      <c r="T83" s="120"/>
      <c r="U83" s="121" t="str">
        <f t="shared" si="6"/>
        <v/>
      </c>
      <c r="V83" s="118"/>
      <c r="W83" s="119"/>
      <c r="X83" s="119"/>
      <c r="Y83" s="50"/>
      <c r="Z83" s="120"/>
      <c r="AA83" s="120"/>
      <c r="AB83" s="121" t="str">
        <f t="shared" si="7"/>
        <v/>
      </c>
    </row>
    <row r="84" spans="1:28" x14ac:dyDescent="0.25">
      <c r="A84" s="118"/>
      <c r="B84" s="119"/>
      <c r="C84" s="119"/>
      <c r="D84" s="50"/>
      <c r="E84" s="120"/>
      <c r="F84" s="120"/>
      <c r="G84" s="121" t="str">
        <f t="shared" si="4"/>
        <v/>
      </c>
      <c r="H84" s="118"/>
      <c r="I84" s="119"/>
      <c r="J84" s="119"/>
      <c r="K84" s="50"/>
      <c r="L84" s="120"/>
      <c r="M84" s="120"/>
      <c r="N84" s="121" t="str">
        <f t="shared" si="5"/>
        <v/>
      </c>
      <c r="O84" s="118"/>
      <c r="P84" s="119"/>
      <c r="Q84" s="119"/>
      <c r="R84" s="50"/>
      <c r="S84" s="120"/>
      <c r="T84" s="120"/>
      <c r="U84" s="121" t="str">
        <f t="shared" si="6"/>
        <v/>
      </c>
      <c r="V84" s="118"/>
      <c r="W84" s="119"/>
      <c r="X84" s="119"/>
      <c r="Y84" s="50"/>
      <c r="Z84" s="120"/>
      <c r="AA84" s="120"/>
      <c r="AB84" s="121" t="str">
        <f t="shared" si="7"/>
        <v/>
      </c>
    </row>
    <row r="85" spans="1:28" x14ac:dyDescent="0.25">
      <c r="A85" s="118"/>
      <c r="B85" s="119"/>
      <c r="C85" s="119"/>
      <c r="D85" s="50"/>
      <c r="E85" s="120"/>
      <c r="F85" s="120"/>
      <c r="G85" s="121" t="str">
        <f t="shared" si="4"/>
        <v/>
      </c>
      <c r="H85" s="118"/>
      <c r="I85" s="119"/>
      <c r="J85" s="119"/>
      <c r="K85" s="50"/>
      <c r="L85" s="120"/>
      <c r="M85" s="120"/>
      <c r="N85" s="121" t="str">
        <f t="shared" si="5"/>
        <v/>
      </c>
      <c r="O85" s="118"/>
      <c r="P85" s="119"/>
      <c r="Q85" s="119"/>
      <c r="R85" s="50"/>
      <c r="S85" s="120"/>
      <c r="T85" s="120"/>
      <c r="U85" s="121" t="str">
        <f t="shared" si="6"/>
        <v/>
      </c>
      <c r="V85" s="118"/>
      <c r="W85" s="119"/>
      <c r="X85" s="119"/>
      <c r="Y85" s="50"/>
      <c r="Z85" s="120"/>
      <c r="AA85" s="120"/>
      <c r="AB85" s="121" t="str">
        <f t="shared" si="7"/>
        <v/>
      </c>
    </row>
    <row r="86" spans="1:28" x14ac:dyDescent="0.25">
      <c r="A86" s="118"/>
      <c r="B86" s="119"/>
      <c r="C86" s="119"/>
      <c r="D86" s="50"/>
      <c r="E86" s="120"/>
      <c r="F86" s="120"/>
      <c r="G86" s="121" t="str">
        <f t="shared" si="4"/>
        <v/>
      </c>
      <c r="H86" s="118"/>
      <c r="I86" s="119"/>
      <c r="J86" s="119"/>
      <c r="K86" s="50"/>
      <c r="L86" s="120"/>
      <c r="M86" s="120"/>
      <c r="N86" s="121" t="str">
        <f t="shared" si="5"/>
        <v/>
      </c>
      <c r="O86" s="118"/>
      <c r="P86" s="119"/>
      <c r="Q86" s="119"/>
      <c r="R86" s="50"/>
      <c r="S86" s="120"/>
      <c r="T86" s="120"/>
      <c r="U86" s="121" t="str">
        <f t="shared" si="6"/>
        <v/>
      </c>
      <c r="V86" s="118"/>
      <c r="W86" s="119"/>
      <c r="X86" s="119"/>
      <c r="Y86" s="50"/>
      <c r="Z86" s="120"/>
      <c r="AA86" s="120"/>
      <c r="AB86" s="121" t="str">
        <f t="shared" si="7"/>
        <v/>
      </c>
    </row>
    <row r="87" spans="1:28" x14ac:dyDescent="0.25">
      <c r="A87" s="118"/>
      <c r="B87" s="119"/>
      <c r="C87" s="119"/>
      <c r="D87" s="50"/>
      <c r="E87" s="120"/>
      <c r="F87" s="120"/>
      <c r="G87" s="121" t="str">
        <f t="shared" si="4"/>
        <v/>
      </c>
      <c r="H87" s="118"/>
      <c r="I87" s="119"/>
      <c r="J87" s="119"/>
      <c r="K87" s="50"/>
      <c r="L87" s="120"/>
      <c r="M87" s="120"/>
      <c r="N87" s="121" t="str">
        <f t="shared" si="5"/>
        <v/>
      </c>
      <c r="O87" s="118"/>
      <c r="P87" s="119"/>
      <c r="Q87" s="119"/>
      <c r="R87" s="50"/>
      <c r="S87" s="120"/>
      <c r="T87" s="120"/>
      <c r="U87" s="121" t="str">
        <f t="shared" si="6"/>
        <v/>
      </c>
      <c r="V87" s="118"/>
      <c r="W87" s="119"/>
      <c r="X87" s="119"/>
      <c r="Y87" s="50"/>
      <c r="Z87" s="120"/>
      <c r="AA87" s="120"/>
      <c r="AB87" s="121" t="str">
        <f t="shared" si="7"/>
        <v/>
      </c>
    </row>
    <row r="88" spans="1:28" x14ac:dyDescent="0.25">
      <c r="A88" s="118"/>
      <c r="B88" s="119"/>
      <c r="C88" s="119"/>
      <c r="D88" s="50"/>
      <c r="E88" s="120"/>
      <c r="F88" s="120"/>
      <c r="G88" s="121" t="str">
        <f t="shared" si="4"/>
        <v/>
      </c>
      <c r="H88" s="118"/>
      <c r="I88" s="119"/>
      <c r="J88" s="119"/>
      <c r="K88" s="50"/>
      <c r="L88" s="120"/>
      <c r="M88" s="120"/>
      <c r="N88" s="121" t="str">
        <f t="shared" si="5"/>
        <v/>
      </c>
      <c r="O88" s="118"/>
      <c r="P88" s="119"/>
      <c r="Q88" s="119"/>
      <c r="R88" s="50"/>
      <c r="S88" s="120"/>
      <c r="T88" s="120"/>
      <c r="U88" s="121" t="str">
        <f t="shared" si="6"/>
        <v/>
      </c>
      <c r="V88" s="118"/>
      <c r="W88" s="119"/>
      <c r="X88" s="119"/>
      <c r="Y88" s="50"/>
      <c r="Z88" s="120"/>
      <c r="AA88" s="120"/>
      <c r="AB88" s="121" t="str">
        <f t="shared" si="7"/>
        <v/>
      </c>
    </row>
    <row r="89" spans="1:28" x14ac:dyDescent="0.25">
      <c r="A89" s="118"/>
      <c r="B89" s="119"/>
      <c r="C89" s="119"/>
      <c r="D89" s="50"/>
      <c r="E89" s="120"/>
      <c r="F89" s="120"/>
      <c r="G89" s="121" t="str">
        <f t="shared" si="4"/>
        <v/>
      </c>
      <c r="H89" s="118"/>
      <c r="I89" s="119"/>
      <c r="J89" s="119"/>
      <c r="K89" s="50"/>
      <c r="L89" s="120"/>
      <c r="M89" s="120"/>
      <c r="N89" s="121" t="str">
        <f t="shared" si="5"/>
        <v/>
      </c>
      <c r="O89" s="118"/>
      <c r="P89" s="119"/>
      <c r="Q89" s="119"/>
      <c r="R89" s="50"/>
      <c r="S89" s="120"/>
      <c r="T89" s="120"/>
      <c r="U89" s="121" t="str">
        <f t="shared" si="6"/>
        <v/>
      </c>
      <c r="V89" s="118"/>
      <c r="W89" s="119"/>
      <c r="X89" s="119"/>
      <c r="Y89" s="50"/>
      <c r="Z89" s="120"/>
      <c r="AA89" s="120"/>
      <c r="AB89" s="121" t="str">
        <f t="shared" si="7"/>
        <v/>
      </c>
    </row>
    <row r="90" spans="1:28" x14ac:dyDescent="0.25">
      <c r="A90" s="118"/>
      <c r="B90" s="119"/>
      <c r="C90" s="119"/>
      <c r="D90" s="50"/>
      <c r="E90" s="120"/>
      <c r="F90" s="120"/>
      <c r="G90" s="121" t="str">
        <f t="shared" si="4"/>
        <v/>
      </c>
      <c r="H90" s="118"/>
      <c r="I90" s="119"/>
      <c r="J90" s="119"/>
      <c r="K90" s="50"/>
      <c r="L90" s="120"/>
      <c r="M90" s="120"/>
      <c r="N90" s="121" t="str">
        <f t="shared" si="5"/>
        <v/>
      </c>
      <c r="O90" s="118"/>
      <c r="P90" s="119"/>
      <c r="Q90" s="119"/>
      <c r="R90" s="50"/>
      <c r="S90" s="120"/>
      <c r="T90" s="120"/>
      <c r="U90" s="121" t="str">
        <f t="shared" si="6"/>
        <v/>
      </c>
      <c r="V90" s="118"/>
      <c r="W90" s="119"/>
      <c r="X90" s="119"/>
      <c r="Y90" s="50"/>
      <c r="Z90" s="120"/>
      <c r="AA90" s="120"/>
      <c r="AB90" s="121" t="str">
        <f t="shared" si="7"/>
        <v/>
      </c>
    </row>
    <row r="91" spans="1:28" x14ac:dyDescent="0.25">
      <c r="A91" s="118"/>
      <c r="B91" s="119"/>
      <c r="C91" s="119"/>
      <c r="D91" s="50"/>
      <c r="E91" s="120"/>
      <c r="F91" s="120"/>
      <c r="G91" s="121" t="str">
        <f t="shared" si="4"/>
        <v/>
      </c>
      <c r="H91" s="118"/>
      <c r="I91" s="119"/>
      <c r="J91" s="119"/>
      <c r="K91" s="50"/>
      <c r="L91" s="120"/>
      <c r="M91" s="120"/>
      <c r="N91" s="121" t="str">
        <f t="shared" si="5"/>
        <v/>
      </c>
      <c r="O91" s="118"/>
      <c r="P91" s="119"/>
      <c r="Q91" s="119"/>
      <c r="R91" s="50"/>
      <c r="S91" s="120"/>
      <c r="T91" s="120"/>
      <c r="U91" s="121" t="str">
        <f t="shared" si="6"/>
        <v/>
      </c>
      <c r="V91" s="118"/>
      <c r="W91" s="119"/>
      <c r="X91" s="119"/>
      <c r="Y91" s="50"/>
      <c r="Z91" s="120"/>
      <c r="AA91" s="120"/>
      <c r="AB91" s="121" t="str">
        <f t="shared" si="7"/>
        <v/>
      </c>
    </row>
    <row r="92" spans="1:28" x14ac:dyDescent="0.25">
      <c r="A92" s="118"/>
      <c r="B92" s="119"/>
      <c r="C92" s="119"/>
      <c r="D92" s="50"/>
      <c r="E92" s="120"/>
      <c r="F92" s="120"/>
      <c r="G92" s="121" t="str">
        <f t="shared" si="4"/>
        <v/>
      </c>
      <c r="H92" s="118"/>
      <c r="I92" s="119"/>
      <c r="J92" s="119"/>
      <c r="K92" s="50"/>
      <c r="L92" s="120"/>
      <c r="M92" s="120"/>
      <c r="N92" s="121" t="str">
        <f t="shared" si="5"/>
        <v/>
      </c>
      <c r="O92" s="118"/>
      <c r="P92" s="119"/>
      <c r="Q92" s="119"/>
      <c r="R92" s="50"/>
      <c r="S92" s="120"/>
      <c r="T92" s="120"/>
      <c r="U92" s="121" t="str">
        <f t="shared" si="6"/>
        <v/>
      </c>
      <c r="V92" s="118"/>
      <c r="W92" s="119"/>
      <c r="X92" s="119"/>
      <c r="Y92" s="50"/>
      <c r="Z92" s="120"/>
      <c r="AA92" s="120"/>
      <c r="AB92" s="121" t="str">
        <f t="shared" si="7"/>
        <v/>
      </c>
    </row>
    <row r="93" spans="1:28" x14ac:dyDescent="0.25">
      <c r="A93" s="118"/>
      <c r="B93" s="119"/>
      <c r="C93" s="119"/>
      <c r="D93" s="50"/>
      <c r="E93" s="120"/>
      <c r="F93" s="120"/>
      <c r="G93" s="121" t="str">
        <f t="shared" si="4"/>
        <v/>
      </c>
      <c r="H93" s="118"/>
      <c r="I93" s="119"/>
      <c r="J93" s="119"/>
      <c r="K93" s="50"/>
      <c r="L93" s="120"/>
      <c r="M93" s="120"/>
      <c r="N93" s="121" t="str">
        <f t="shared" si="5"/>
        <v/>
      </c>
      <c r="O93" s="118"/>
      <c r="P93" s="119"/>
      <c r="Q93" s="119"/>
      <c r="R93" s="50"/>
      <c r="S93" s="120"/>
      <c r="T93" s="120"/>
      <c r="U93" s="121" t="str">
        <f t="shared" si="6"/>
        <v/>
      </c>
      <c r="V93" s="118"/>
      <c r="W93" s="119"/>
      <c r="X93" s="119"/>
      <c r="Y93" s="50"/>
      <c r="Z93" s="120"/>
      <c r="AA93" s="120"/>
      <c r="AB93" s="121" t="str">
        <f t="shared" si="7"/>
        <v/>
      </c>
    </row>
    <row r="94" spans="1:28" x14ac:dyDescent="0.25">
      <c r="A94" s="118"/>
      <c r="B94" s="119"/>
      <c r="C94" s="119"/>
      <c r="D94" s="50"/>
      <c r="E94" s="120"/>
      <c r="F94" s="120"/>
      <c r="G94" s="121" t="str">
        <f t="shared" si="4"/>
        <v/>
      </c>
      <c r="H94" s="118"/>
      <c r="I94" s="119"/>
      <c r="J94" s="119"/>
      <c r="K94" s="50"/>
      <c r="L94" s="120"/>
      <c r="M94" s="120"/>
      <c r="N94" s="121" t="str">
        <f t="shared" si="5"/>
        <v/>
      </c>
      <c r="O94" s="118"/>
      <c r="P94" s="119"/>
      <c r="Q94" s="119"/>
      <c r="R94" s="50"/>
      <c r="S94" s="120"/>
      <c r="T94" s="120"/>
      <c r="U94" s="121" t="str">
        <f t="shared" si="6"/>
        <v/>
      </c>
      <c r="V94" s="118"/>
      <c r="W94" s="119"/>
      <c r="X94" s="119"/>
      <c r="Y94" s="50"/>
      <c r="Z94" s="120"/>
      <c r="AA94" s="120"/>
      <c r="AB94" s="121" t="str">
        <f t="shared" si="7"/>
        <v/>
      </c>
    </row>
    <row r="95" spans="1:28" x14ac:dyDescent="0.25">
      <c r="A95" s="118"/>
      <c r="B95" s="119"/>
      <c r="C95" s="119"/>
      <c r="D95" s="50"/>
      <c r="E95" s="120"/>
      <c r="F95" s="120"/>
      <c r="G95" s="121" t="str">
        <f t="shared" si="4"/>
        <v/>
      </c>
      <c r="H95" s="118"/>
      <c r="I95" s="119"/>
      <c r="J95" s="119"/>
      <c r="K95" s="50"/>
      <c r="L95" s="120"/>
      <c r="M95" s="120"/>
      <c r="N95" s="121" t="str">
        <f t="shared" si="5"/>
        <v/>
      </c>
      <c r="O95" s="118"/>
      <c r="P95" s="119"/>
      <c r="Q95" s="119"/>
      <c r="R95" s="50"/>
      <c r="S95" s="120"/>
      <c r="T95" s="120"/>
      <c r="U95" s="121" t="str">
        <f t="shared" si="6"/>
        <v/>
      </c>
      <c r="V95" s="118"/>
      <c r="W95" s="119"/>
      <c r="X95" s="119"/>
      <c r="Y95" s="50"/>
      <c r="Z95" s="120"/>
      <c r="AA95" s="120"/>
      <c r="AB95" s="121" t="str">
        <f t="shared" si="7"/>
        <v/>
      </c>
    </row>
    <row r="96" spans="1:28" x14ac:dyDescent="0.25">
      <c r="A96" s="118"/>
      <c r="B96" s="119"/>
      <c r="C96" s="119"/>
      <c r="D96" s="50"/>
      <c r="E96" s="120"/>
      <c r="F96" s="120"/>
      <c r="G96" s="121" t="str">
        <f t="shared" si="4"/>
        <v/>
      </c>
      <c r="H96" s="118"/>
      <c r="I96" s="119"/>
      <c r="J96" s="119"/>
      <c r="K96" s="50"/>
      <c r="L96" s="120"/>
      <c r="M96" s="120"/>
      <c r="N96" s="121" t="str">
        <f t="shared" si="5"/>
        <v/>
      </c>
      <c r="O96" s="118"/>
      <c r="P96" s="119"/>
      <c r="Q96" s="119"/>
      <c r="R96" s="50"/>
      <c r="S96" s="120"/>
      <c r="T96" s="120"/>
      <c r="U96" s="121" t="str">
        <f t="shared" si="6"/>
        <v/>
      </c>
      <c r="V96" s="118"/>
      <c r="W96" s="119"/>
      <c r="X96" s="119"/>
      <c r="Y96" s="50"/>
      <c r="Z96" s="120"/>
      <c r="AA96" s="120"/>
      <c r="AB96" s="121" t="str">
        <f t="shared" si="7"/>
        <v/>
      </c>
    </row>
    <row r="97" spans="1:28" x14ac:dyDescent="0.25">
      <c r="A97" s="118"/>
      <c r="B97" s="119"/>
      <c r="C97" s="119"/>
      <c r="D97" s="50"/>
      <c r="E97" s="120"/>
      <c r="F97" s="120"/>
      <c r="G97" s="121" t="str">
        <f t="shared" si="4"/>
        <v/>
      </c>
      <c r="H97" s="118"/>
      <c r="I97" s="119"/>
      <c r="J97" s="119"/>
      <c r="K97" s="50"/>
      <c r="L97" s="120"/>
      <c r="M97" s="120"/>
      <c r="N97" s="121" t="str">
        <f t="shared" si="5"/>
        <v/>
      </c>
      <c r="O97" s="118"/>
      <c r="P97" s="119"/>
      <c r="Q97" s="119"/>
      <c r="R97" s="50"/>
      <c r="S97" s="120"/>
      <c r="T97" s="120"/>
      <c r="U97" s="121" t="str">
        <f t="shared" si="6"/>
        <v/>
      </c>
      <c r="V97" s="118"/>
      <c r="W97" s="119"/>
      <c r="X97" s="119"/>
      <c r="Y97" s="50"/>
      <c r="Z97" s="120"/>
      <c r="AA97" s="120"/>
      <c r="AB97" s="121" t="str">
        <f t="shared" si="7"/>
        <v/>
      </c>
    </row>
    <row r="98" spans="1:28" x14ac:dyDescent="0.25">
      <c r="A98" s="118"/>
      <c r="B98" s="119"/>
      <c r="C98" s="119"/>
      <c r="D98" s="50"/>
      <c r="E98" s="120"/>
      <c r="F98" s="120"/>
      <c r="G98" s="121" t="str">
        <f t="shared" si="4"/>
        <v/>
      </c>
      <c r="H98" s="118"/>
      <c r="I98" s="119"/>
      <c r="J98" s="119"/>
      <c r="K98" s="50"/>
      <c r="L98" s="120"/>
      <c r="M98" s="120"/>
      <c r="N98" s="121" t="str">
        <f t="shared" si="5"/>
        <v/>
      </c>
      <c r="O98" s="118"/>
      <c r="P98" s="119"/>
      <c r="Q98" s="119"/>
      <c r="R98" s="50"/>
      <c r="S98" s="120"/>
      <c r="T98" s="120"/>
      <c r="U98" s="121" t="str">
        <f t="shared" si="6"/>
        <v/>
      </c>
      <c r="V98" s="118"/>
      <c r="W98" s="119"/>
      <c r="X98" s="119"/>
      <c r="Y98" s="50"/>
      <c r="Z98" s="120"/>
      <c r="AA98" s="120"/>
      <c r="AB98" s="121" t="str">
        <f t="shared" si="7"/>
        <v/>
      </c>
    </row>
    <row r="99" spans="1:28" x14ac:dyDescent="0.25">
      <c r="A99" s="118"/>
      <c r="B99" s="119"/>
      <c r="C99" s="119"/>
      <c r="D99" s="50"/>
      <c r="E99" s="120"/>
      <c r="F99" s="120"/>
      <c r="G99" s="121" t="str">
        <f t="shared" si="4"/>
        <v/>
      </c>
      <c r="H99" s="118"/>
      <c r="I99" s="119"/>
      <c r="J99" s="119"/>
      <c r="K99" s="50"/>
      <c r="L99" s="120"/>
      <c r="M99" s="120"/>
      <c r="N99" s="121" t="str">
        <f t="shared" si="5"/>
        <v/>
      </c>
      <c r="O99" s="118"/>
      <c r="P99" s="119"/>
      <c r="Q99" s="119"/>
      <c r="R99" s="50"/>
      <c r="S99" s="120"/>
      <c r="T99" s="120"/>
      <c r="U99" s="121" t="str">
        <f t="shared" si="6"/>
        <v/>
      </c>
      <c r="V99" s="118"/>
      <c r="W99" s="119"/>
      <c r="X99" s="119"/>
      <c r="Y99" s="50"/>
      <c r="Z99" s="120"/>
      <c r="AA99" s="120"/>
      <c r="AB99" s="121" t="str">
        <f t="shared" si="7"/>
        <v/>
      </c>
    </row>
    <row r="100" spans="1:28" x14ac:dyDescent="0.25">
      <c r="A100" s="118"/>
      <c r="B100" s="119"/>
      <c r="C100" s="119"/>
      <c r="D100" s="50"/>
      <c r="E100" s="120"/>
      <c r="F100" s="120"/>
      <c r="G100" s="121" t="str">
        <f t="shared" si="4"/>
        <v/>
      </c>
      <c r="H100" s="118"/>
      <c r="I100" s="119"/>
      <c r="J100" s="119"/>
      <c r="K100" s="50"/>
      <c r="L100" s="120"/>
      <c r="M100" s="120"/>
      <c r="N100" s="121" t="str">
        <f t="shared" si="5"/>
        <v/>
      </c>
      <c r="O100" s="118"/>
      <c r="P100" s="119"/>
      <c r="Q100" s="119"/>
      <c r="R100" s="50"/>
      <c r="S100" s="120"/>
      <c r="T100" s="120"/>
      <c r="U100" s="121" t="str">
        <f t="shared" si="6"/>
        <v/>
      </c>
      <c r="V100" s="118"/>
      <c r="W100" s="119"/>
      <c r="X100" s="119"/>
      <c r="Y100" s="50"/>
      <c r="Z100" s="120"/>
      <c r="AA100" s="120"/>
      <c r="AB100" s="121" t="str">
        <f t="shared" si="7"/>
        <v/>
      </c>
    </row>
    <row r="101" spans="1:28" x14ac:dyDescent="0.25">
      <c r="A101" s="118"/>
      <c r="B101" s="119"/>
      <c r="C101" s="119"/>
      <c r="D101" s="50"/>
      <c r="E101" s="120"/>
      <c r="F101" s="120"/>
      <c r="G101" s="121" t="str">
        <f t="shared" si="4"/>
        <v/>
      </c>
      <c r="H101" s="118"/>
      <c r="I101" s="119"/>
      <c r="J101" s="119"/>
      <c r="K101" s="50"/>
      <c r="L101" s="120"/>
      <c r="M101" s="120"/>
      <c r="N101" s="121" t="str">
        <f t="shared" si="5"/>
        <v/>
      </c>
      <c r="O101" s="118"/>
      <c r="P101" s="119"/>
      <c r="Q101" s="119"/>
      <c r="R101" s="50"/>
      <c r="S101" s="120"/>
      <c r="T101" s="120"/>
      <c r="U101" s="121" t="str">
        <f t="shared" si="6"/>
        <v/>
      </c>
      <c r="V101" s="118"/>
      <c r="W101" s="119"/>
      <c r="X101" s="119"/>
      <c r="Y101" s="50"/>
      <c r="Z101" s="120"/>
      <c r="AA101" s="120"/>
      <c r="AB101" s="121" t="str">
        <f t="shared" si="7"/>
        <v/>
      </c>
    </row>
    <row r="102" spans="1:28" x14ac:dyDescent="0.25">
      <c r="A102" s="118"/>
      <c r="B102" s="119"/>
      <c r="C102" s="119"/>
      <c r="D102" s="50"/>
      <c r="E102" s="120"/>
      <c r="F102" s="120"/>
      <c r="G102" s="121" t="str">
        <f t="shared" si="4"/>
        <v/>
      </c>
      <c r="H102" s="118"/>
      <c r="I102" s="119"/>
      <c r="J102" s="119"/>
      <c r="K102" s="50"/>
      <c r="L102" s="120"/>
      <c r="M102" s="120"/>
      <c r="N102" s="121" t="str">
        <f t="shared" si="5"/>
        <v/>
      </c>
      <c r="O102" s="118"/>
      <c r="P102" s="119"/>
      <c r="Q102" s="119"/>
      <c r="R102" s="50"/>
      <c r="S102" s="120"/>
      <c r="T102" s="120"/>
      <c r="U102" s="121" t="str">
        <f t="shared" si="6"/>
        <v/>
      </c>
      <c r="V102" s="118"/>
      <c r="W102" s="119"/>
      <c r="X102" s="119"/>
      <c r="Y102" s="50"/>
      <c r="Z102" s="120"/>
      <c r="AA102" s="120"/>
      <c r="AB102" s="121" t="str">
        <f t="shared" si="7"/>
        <v/>
      </c>
    </row>
    <row r="103" spans="1:28" x14ac:dyDescent="0.25">
      <c r="A103" s="118"/>
      <c r="B103" s="119"/>
      <c r="C103" s="119"/>
      <c r="D103" s="50"/>
      <c r="E103" s="120"/>
      <c r="F103" s="120"/>
      <c r="G103" s="121" t="str">
        <f t="shared" si="4"/>
        <v/>
      </c>
      <c r="H103" s="118"/>
      <c r="I103" s="119"/>
      <c r="J103" s="119"/>
      <c r="K103" s="50"/>
      <c r="L103" s="120"/>
      <c r="M103" s="120"/>
      <c r="N103" s="121" t="str">
        <f t="shared" si="5"/>
        <v/>
      </c>
      <c r="O103" s="118"/>
      <c r="P103" s="119"/>
      <c r="Q103" s="119"/>
      <c r="R103" s="50"/>
      <c r="S103" s="120"/>
      <c r="T103" s="120"/>
      <c r="U103" s="121" t="str">
        <f t="shared" si="6"/>
        <v/>
      </c>
      <c r="V103" s="118"/>
      <c r="W103" s="119"/>
      <c r="X103" s="119"/>
      <c r="Y103" s="50"/>
      <c r="Z103" s="120"/>
      <c r="AA103" s="120"/>
      <c r="AB103" s="121" t="str">
        <f t="shared" si="7"/>
        <v/>
      </c>
    </row>
    <row r="104" spans="1:28" x14ac:dyDescent="0.25">
      <c r="A104" s="118"/>
      <c r="B104" s="119"/>
      <c r="C104" s="119"/>
      <c r="D104" s="50"/>
      <c r="E104" s="120"/>
      <c r="F104" s="120"/>
      <c r="G104" s="121" t="str">
        <f t="shared" si="4"/>
        <v/>
      </c>
      <c r="H104" s="118"/>
      <c r="I104" s="119"/>
      <c r="J104" s="119"/>
      <c r="K104" s="50"/>
      <c r="L104" s="120"/>
      <c r="M104" s="120"/>
      <c r="N104" s="121" t="str">
        <f t="shared" si="5"/>
        <v/>
      </c>
      <c r="O104" s="118"/>
      <c r="P104" s="119"/>
      <c r="Q104" s="119"/>
      <c r="R104" s="50"/>
      <c r="S104" s="120"/>
      <c r="T104" s="120"/>
      <c r="U104" s="121" t="str">
        <f t="shared" si="6"/>
        <v/>
      </c>
      <c r="V104" s="118"/>
      <c r="W104" s="119"/>
      <c r="X104" s="119"/>
      <c r="Y104" s="50"/>
      <c r="Z104" s="120"/>
      <c r="AA104" s="120"/>
      <c r="AB104" s="121" t="str">
        <f t="shared" si="7"/>
        <v/>
      </c>
    </row>
    <row r="105" spans="1:28" x14ac:dyDescent="0.25">
      <c r="A105" s="118"/>
      <c r="B105" s="119"/>
      <c r="C105" s="119"/>
      <c r="D105" s="50"/>
      <c r="E105" s="120"/>
      <c r="F105" s="120"/>
      <c r="G105" s="121" t="str">
        <f t="shared" si="4"/>
        <v/>
      </c>
      <c r="H105" s="118"/>
      <c r="I105" s="119"/>
      <c r="J105" s="119"/>
      <c r="K105" s="50"/>
      <c r="L105" s="120"/>
      <c r="M105" s="120"/>
      <c r="N105" s="121" t="str">
        <f t="shared" si="5"/>
        <v/>
      </c>
      <c r="O105" s="118"/>
      <c r="P105" s="119"/>
      <c r="Q105" s="119"/>
      <c r="R105" s="50"/>
      <c r="S105" s="120"/>
      <c r="T105" s="120"/>
      <c r="U105" s="121" t="str">
        <f t="shared" si="6"/>
        <v/>
      </c>
      <c r="V105" s="118"/>
      <c r="W105" s="119"/>
      <c r="X105" s="119"/>
      <c r="Y105" s="50"/>
      <c r="Z105" s="120"/>
      <c r="AA105" s="120"/>
      <c r="AB105" s="121" t="str">
        <f t="shared" si="7"/>
        <v/>
      </c>
    </row>
    <row r="106" spans="1:28" x14ac:dyDescent="0.25">
      <c r="A106" s="118"/>
      <c r="B106" s="119"/>
      <c r="C106" s="119"/>
      <c r="D106" s="50"/>
      <c r="E106" s="120"/>
      <c r="F106" s="120"/>
      <c r="G106" s="121" t="str">
        <f t="shared" si="4"/>
        <v/>
      </c>
      <c r="H106" s="118"/>
      <c r="I106" s="119"/>
      <c r="J106" s="119"/>
      <c r="K106" s="50"/>
      <c r="L106" s="120"/>
      <c r="M106" s="120"/>
      <c r="N106" s="121" t="str">
        <f t="shared" si="5"/>
        <v/>
      </c>
      <c r="O106" s="118"/>
      <c r="P106" s="119"/>
      <c r="Q106" s="119"/>
      <c r="R106" s="50"/>
      <c r="S106" s="120"/>
      <c r="T106" s="120"/>
      <c r="U106" s="121" t="str">
        <f t="shared" si="6"/>
        <v/>
      </c>
      <c r="V106" s="118"/>
      <c r="W106" s="119"/>
      <c r="X106" s="119"/>
      <c r="Y106" s="50"/>
      <c r="Z106" s="120"/>
      <c r="AA106" s="120"/>
      <c r="AB106" s="121" t="str">
        <f t="shared" si="7"/>
        <v/>
      </c>
    </row>
    <row r="107" spans="1:28" x14ac:dyDescent="0.25">
      <c r="A107" s="118"/>
      <c r="B107" s="119"/>
      <c r="C107" s="119"/>
      <c r="D107" s="50"/>
      <c r="E107" s="120"/>
      <c r="F107" s="120"/>
      <c r="G107" s="121" t="str">
        <f t="shared" si="4"/>
        <v/>
      </c>
      <c r="H107" s="118"/>
      <c r="I107" s="119"/>
      <c r="J107" s="119"/>
      <c r="K107" s="50"/>
      <c r="L107" s="120"/>
      <c r="M107" s="120"/>
      <c r="N107" s="121" t="str">
        <f t="shared" si="5"/>
        <v/>
      </c>
      <c r="O107" s="118"/>
      <c r="P107" s="119"/>
      <c r="Q107" s="119"/>
      <c r="R107" s="50"/>
      <c r="S107" s="120"/>
      <c r="T107" s="120"/>
      <c r="U107" s="121" t="str">
        <f t="shared" si="6"/>
        <v/>
      </c>
      <c r="V107" s="118"/>
      <c r="W107" s="119"/>
      <c r="X107" s="119"/>
      <c r="Y107" s="50"/>
      <c r="Z107" s="120"/>
      <c r="AA107" s="120"/>
      <c r="AB107" s="121" t="str">
        <f t="shared" si="7"/>
        <v/>
      </c>
    </row>
    <row r="108" spans="1:28" x14ac:dyDescent="0.25">
      <c r="A108" s="118"/>
      <c r="B108" s="119"/>
      <c r="C108" s="119"/>
      <c r="D108" s="50"/>
      <c r="E108" s="120"/>
      <c r="F108" s="120"/>
      <c r="G108" s="121" t="str">
        <f t="shared" si="4"/>
        <v/>
      </c>
      <c r="H108" s="118"/>
      <c r="I108" s="119"/>
      <c r="J108" s="119"/>
      <c r="K108" s="50"/>
      <c r="L108" s="120"/>
      <c r="M108" s="120"/>
      <c r="N108" s="121" t="str">
        <f t="shared" si="5"/>
        <v/>
      </c>
      <c r="O108" s="118"/>
      <c r="P108" s="119"/>
      <c r="Q108" s="119"/>
      <c r="R108" s="50"/>
      <c r="S108" s="120"/>
      <c r="T108" s="120"/>
      <c r="U108" s="121" t="str">
        <f t="shared" si="6"/>
        <v/>
      </c>
      <c r="V108" s="118"/>
      <c r="W108" s="119"/>
      <c r="X108" s="119"/>
      <c r="Y108" s="50"/>
      <c r="Z108" s="120"/>
      <c r="AA108" s="120"/>
      <c r="AB108" s="121" t="str">
        <f t="shared" si="7"/>
        <v/>
      </c>
    </row>
    <row r="109" spans="1:28" x14ac:dyDescent="0.25">
      <c r="A109" s="118"/>
      <c r="B109" s="119"/>
      <c r="C109" s="119"/>
      <c r="D109" s="50"/>
      <c r="E109" s="120"/>
      <c r="F109" s="120"/>
      <c r="G109" s="121" t="str">
        <f t="shared" si="4"/>
        <v/>
      </c>
      <c r="H109" s="118"/>
      <c r="I109" s="119"/>
      <c r="J109" s="119"/>
      <c r="K109" s="50"/>
      <c r="L109" s="120"/>
      <c r="M109" s="120"/>
      <c r="N109" s="121" t="str">
        <f t="shared" si="5"/>
        <v/>
      </c>
      <c r="O109" s="118"/>
      <c r="P109" s="119"/>
      <c r="Q109" s="119"/>
      <c r="R109" s="50"/>
      <c r="S109" s="120"/>
      <c r="T109" s="120"/>
      <c r="U109" s="121" t="str">
        <f t="shared" si="6"/>
        <v/>
      </c>
      <c r="V109" s="118"/>
      <c r="W109" s="119"/>
      <c r="X109" s="119"/>
      <c r="Y109" s="50"/>
      <c r="Z109" s="120"/>
      <c r="AA109" s="120"/>
      <c r="AB109" s="121" t="str">
        <f t="shared" si="7"/>
        <v/>
      </c>
    </row>
    <row r="110" spans="1:28" x14ac:dyDescent="0.25">
      <c r="A110" s="118"/>
      <c r="B110" s="119"/>
      <c r="C110" s="119"/>
      <c r="D110" s="50"/>
      <c r="E110" s="120"/>
      <c r="F110" s="120"/>
      <c r="G110" s="121" t="str">
        <f t="shared" si="4"/>
        <v/>
      </c>
      <c r="H110" s="118"/>
      <c r="I110" s="119"/>
      <c r="J110" s="119"/>
      <c r="K110" s="50"/>
      <c r="L110" s="120"/>
      <c r="M110" s="120"/>
      <c r="N110" s="121" t="str">
        <f t="shared" si="5"/>
        <v/>
      </c>
      <c r="O110" s="118"/>
      <c r="P110" s="119"/>
      <c r="Q110" s="119"/>
      <c r="R110" s="50"/>
      <c r="S110" s="120"/>
      <c r="T110" s="120"/>
      <c r="U110" s="121" t="str">
        <f t="shared" si="6"/>
        <v/>
      </c>
      <c r="V110" s="118"/>
      <c r="W110" s="119"/>
      <c r="X110" s="119"/>
      <c r="Y110" s="50"/>
      <c r="Z110" s="120"/>
      <c r="AA110" s="120"/>
      <c r="AB110" s="121" t="str">
        <f t="shared" si="7"/>
        <v/>
      </c>
    </row>
    <row r="111" spans="1:28" x14ac:dyDescent="0.25">
      <c r="A111" s="118"/>
      <c r="B111" s="119"/>
      <c r="C111" s="119"/>
      <c r="D111" s="50"/>
      <c r="E111" s="120"/>
      <c r="F111" s="120"/>
      <c r="G111" s="121" t="str">
        <f t="shared" si="4"/>
        <v/>
      </c>
      <c r="H111" s="118"/>
      <c r="I111" s="119"/>
      <c r="J111" s="119"/>
      <c r="K111" s="50"/>
      <c r="L111" s="120"/>
      <c r="M111" s="120"/>
      <c r="N111" s="121" t="str">
        <f t="shared" si="5"/>
        <v/>
      </c>
      <c r="O111" s="118"/>
      <c r="P111" s="119"/>
      <c r="Q111" s="119"/>
      <c r="R111" s="50"/>
      <c r="S111" s="120"/>
      <c r="T111" s="120"/>
      <c r="U111" s="121" t="str">
        <f t="shared" si="6"/>
        <v/>
      </c>
      <c r="V111" s="118"/>
      <c r="W111" s="119"/>
      <c r="X111" s="119"/>
      <c r="Y111" s="50"/>
      <c r="Z111" s="120"/>
      <c r="AA111" s="120"/>
      <c r="AB111" s="121" t="str">
        <f t="shared" si="7"/>
        <v/>
      </c>
    </row>
    <row r="112" spans="1:28" x14ac:dyDescent="0.25">
      <c r="A112" s="118"/>
      <c r="B112" s="119"/>
      <c r="C112" s="119"/>
      <c r="D112" s="50"/>
      <c r="E112" s="120"/>
      <c r="F112" s="120"/>
      <c r="G112" s="121" t="str">
        <f t="shared" si="4"/>
        <v/>
      </c>
      <c r="H112" s="118"/>
      <c r="I112" s="119"/>
      <c r="J112" s="119"/>
      <c r="K112" s="50"/>
      <c r="L112" s="120"/>
      <c r="M112" s="120"/>
      <c r="N112" s="121" t="str">
        <f t="shared" si="5"/>
        <v/>
      </c>
      <c r="O112" s="118"/>
      <c r="P112" s="119"/>
      <c r="Q112" s="119"/>
      <c r="R112" s="50"/>
      <c r="S112" s="120"/>
      <c r="T112" s="120"/>
      <c r="U112" s="121" t="str">
        <f t="shared" si="6"/>
        <v/>
      </c>
      <c r="V112" s="118"/>
      <c r="W112" s="119"/>
      <c r="X112" s="119"/>
      <c r="Y112" s="50"/>
      <c r="Z112" s="120"/>
      <c r="AA112" s="120"/>
      <c r="AB112" s="121" t="str">
        <f t="shared" si="7"/>
        <v/>
      </c>
    </row>
    <row r="113" spans="1:28" x14ac:dyDescent="0.25">
      <c r="A113" s="118"/>
      <c r="B113" s="119"/>
      <c r="C113" s="119"/>
      <c r="D113" s="50"/>
      <c r="E113" s="120"/>
      <c r="F113" s="120"/>
      <c r="G113" s="121" t="str">
        <f t="shared" si="4"/>
        <v/>
      </c>
      <c r="H113" s="118"/>
      <c r="I113" s="119"/>
      <c r="J113" s="119"/>
      <c r="K113" s="50"/>
      <c r="L113" s="120"/>
      <c r="M113" s="120"/>
      <c r="N113" s="121" t="str">
        <f t="shared" si="5"/>
        <v/>
      </c>
      <c r="O113" s="118"/>
      <c r="P113" s="119"/>
      <c r="Q113" s="119"/>
      <c r="R113" s="50"/>
      <c r="S113" s="120"/>
      <c r="T113" s="120"/>
      <c r="U113" s="121" t="str">
        <f t="shared" si="6"/>
        <v/>
      </c>
      <c r="V113" s="118"/>
      <c r="W113" s="119"/>
      <c r="X113" s="119"/>
      <c r="Y113" s="50"/>
      <c r="Z113" s="120"/>
      <c r="AA113" s="120"/>
      <c r="AB113" s="121" t="str">
        <f t="shared" si="7"/>
        <v/>
      </c>
    </row>
    <row r="114" spans="1:28" ht="12" customHeight="1" thickBot="1" x14ac:dyDescent="0.3">
      <c r="A114" s="129"/>
      <c r="B114" s="84"/>
      <c r="C114" s="84"/>
      <c r="D114" s="84"/>
      <c r="E114" s="84"/>
      <c r="F114" s="84"/>
      <c r="G114" s="123" t="str">
        <f t="shared" si="4"/>
        <v/>
      </c>
      <c r="H114" s="129"/>
      <c r="I114" s="84"/>
      <c r="J114" s="84"/>
      <c r="K114" s="84"/>
      <c r="L114" s="84"/>
      <c r="M114" s="84"/>
      <c r="N114" s="123" t="str">
        <f t="shared" si="5"/>
        <v/>
      </c>
      <c r="O114" s="129"/>
      <c r="P114" s="84"/>
      <c r="Q114" s="84"/>
      <c r="R114" s="84"/>
      <c r="S114" s="84"/>
      <c r="T114" s="84"/>
      <c r="U114" s="123" t="str">
        <f t="shared" si="6"/>
        <v/>
      </c>
      <c r="V114" s="129"/>
      <c r="W114" s="84"/>
      <c r="X114" s="84"/>
      <c r="Y114" s="84"/>
      <c r="Z114" s="84"/>
      <c r="AA114" s="84"/>
      <c r="AB114" s="123" t="str">
        <f t="shared" si="7"/>
        <v/>
      </c>
    </row>
    <row r="115" spans="1:28" s="23" customFormat="1" ht="13.2" thickTop="1" thickBot="1" x14ac:dyDescent="0.3">
      <c r="A115" s="171"/>
      <c r="B115" s="172"/>
      <c r="C115" s="172"/>
      <c r="D115" s="172"/>
      <c r="E115" s="173" t="s">
        <v>38</v>
      </c>
      <c r="F115" s="174">
        <f>SUM(F13:F114)</f>
        <v>0</v>
      </c>
      <c r="G115" s="175" t="str">
        <f>G114</f>
        <v/>
      </c>
      <c r="H115" s="171"/>
      <c r="I115" s="172"/>
      <c r="J115" s="172"/>
      <c r="K115" s="172"/>
      <c r="L115" s="173" t="s">
        <v>39</v>
      </c>
      <c r="M115" s="174">
        <f>SUM(M13:M114)</f>
        <v>0</v>
      </c>
      <c r="N115" s="175" t="str">
        <f>N114</f>
        <v/>
      </c>
      <c r="O115" s="171"/>
      <c r="P115" s="172"/>
      <c r="Q115" s="172"/>
      <c r="R115" s="172"/>
      <c r="S115" s="173" t="s">
        <v>40</v>
      </c>
      <c r="T115" s="174">
        <f>SUM(T13:T114)</f>
        <v>0</v>
      </c>
      <c r="U115" s="175" t="str">
        <f>U114</f>
        <v/>
      </c>
      <c r="V115" s="171"/>
      <c r="W115" s="172"/>
      <c r="X115" s="172"/>
      <c r="Y115" s="172"/>
      <c r="Z115" s="173" t="s">
        <v>41</v>
      </c>
      <c r="AA115" s="174">
        <f>SUM(AA13:AA114)</f>
        <v>0</v>
      </c>
      <c r="AB115" s="175" t="str">
        <f>AB114</f>
        <v/>
      </c>
    </row>
    <row r="116" spans="1:28" x14ac:dyDescent="0.25">
      <c r="A116" s="30"/>
      <c r="B116" s="44"/>
      <c r="C116" s="44"/>
      <c r="D116" s="51"/>
      <c r="E116" s="53"/>
      <c r="F116" s="53"/>
      <c r="G116" s="52"/>
    </row>
  </sheetData>
  <sheetProtection algorithmName="SHA-512" hashValue="64snRpElPCQ2jwh0X9uuJOU86JyYGcOgrFpwTSuRMTuxYuCfW/ogjZquN8xwDpT1b51+LwE1C8P7tNsF77Vzlg==" saltValue="EWGDJbNXti1hSm+lvCKhNA==" spinCount="100000" sheet="1" objects="1" scenarios="1" selectLockedCells="1"/>
  <mergeCells count="28">
    <mergeCell ref="AA1:AB1"/>
    <mergeCell ref="AA2:AB2"/>
    <mergeCell ref="AA4:AB4"/>
    <mergeCell ref="V1:W1"/>
    <mergeCell ref="W6:X6"/>
    <mergeCell ref="W8:X8"/>
    <mergeCell ref="W10:X10"/>
    <mergeCell ref="M4:N4"/>
    <mergeCell ref="T1:U1"/>
    <mergeCell ref="T2:U2"/>
    <mergeCell ref="T4:U4"/>
    <mergeCell ref="O1:P1"/>
    <mergeCell ref="B10:C10"/>
    <mergeCell ref="I6:J6"/>
    <mergeCell ref="I8:J8"/>
    <mergeCell ref="I10:J10"/>
    <mergeCell ref="P6:Q6"/>
    <mergeCell ref="P8:Q8"/>
    <mergeCell ref="P10:Q10"/>
    <mergeCell ref="F4:G4"/>
    <mergeCell ref="M1:N1"/>
    <mergeCell ref="M2:N2"/>
    <mergeCell ref="B6:C6"/>
    <mergeCell ref="B8:C8"/>
    <mergeCell ref="A1:B1"/>
    <mergeCell ref="H1:I1"/>
    <mergeCell ref="F1:G1"/>
    <mergeCell ref="F2:G2"/>
  </mergeCells>
  <conditionalFormatting sqref="G116 G6">
    <cfRule type="cellIs" dxfId="51" priority="4" operator="lessThan">
      <formula>0</formula>
    </cfRule>
  </conditionalFormatting>
  <conditionalFormatting sqref="N6">
    <cfRule type="cellIs" dxfId="50" priority="3" operator="lessThan">
      <formula>0</formula>
    </cfRule>
  </conditionalFormatting>
  <conditionalFormatting sqref="U6">
    <cfRule type="cellIs" dxfId="49" priority="2" operator="lessThan">
      <formula>0</formula>
    </cfRule>
  </conditionalFormatting>
  <conditionalFormatting sqref="AB6">
    <cfRule type="cellIs" dxfId="48" priority="1" operator="lessThan">
      <formula>0</formula>
    </cfRule>
  </conditionalFormatting>
  <printOptions horizontalCentered="1"/>
  <pageMargins left="0.7" right="0.7" top="0.75" bottom="0.75" header="0.3" footer="0.3"/>
  <pageSetup scale="94" fitToWidth="0" fitToHeight="0" orientation="portrait" r:id="rId1"/>
  <rowBreaks count="2" manualBreakCount="2">
    <brk id="54" max="27" man="1"/>
    <brk id="11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2" tint="-0.249977111117893"/>
  </sheetPr>
  <dimension ref="A1:AB116"/>
  <sheetViews>
    <sheetView showRuler="0" showWhiteSpace="0" zoomScaleNormal="100" workbookViewId="0">
      <selection activeCell="F18" sqref="F18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Summary'!$B$36</f>
        <v>Supplies</v>
      </c>
      <c r="G2" s="391"/>
      <c r="H2" s="114"/>
      <c r="I2" s="44"/>
      <c r="J2" s="44"/>
      <c r="K2" s="44"/>
      <c r="L2" s="68" t="s">
        <v>11</v>
      </c>
      <c r="M2" s="323" t="str">
        <f>F2</f>
        <v>Supplies</v>
      </c>
      <c r="N2" s="391"/>
      <c r="O2" s="114"/>
      <c r="P2" s="44"/>
      <c r="Q2" s="44"/>
      <c r="R2" s="44"/>
      <c r="S2" s="68" t="s">
        <v>11</v>
      </c>
      <c r="T2" s="323" t="str">
        <f>F2</f>
        <v>Supplies</v>
      </c>
      <c r="U2" s="391"/>
      <c r="V2" s="114"/>
      <c r="W2" s="44"/>
      <c r="X2" s="44"/>
      <c r="Y2" s="44"/>
      <c r="Z2" s="68" t="s">
        <v>11</v>
      </c>
      <c r="AA2" s="323" t="str">
        <f>F2</f>
        <v>Supplies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Summary'!$A$36</f>
        <v>6000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6000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6000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6000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Summary'!D36:F36)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Summary'!M36:O36)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Summary'!V36:X36)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Summary'!AE36:AG36)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$F$115</f>
        <v>0</v>
      </c>
      <c r="E8" s="72"/>
      <c r="F8" s="72"/>
      <c r="G8" s="117"/>
      <c r="H8" s="114"/>
      <c r="I8" s="379" t="s">
        <v>156</v>
      </c>
      <c r="J8" s="380"/>
      <c r="K8" s="158">
        <f>$M$115</f>
        <v>0</v>
      </c>
      <c r="L8" s="72"/>
      <c r="M8" s="72"/>
      <c r="N8" s="117"/>
      <c r="O8" s="114"/>
      <c r="P8" s="379" t="s">
        <v>158</v>
      </c>
      <c r="Q8" s="380"/>
      <c r="R8" s="158">
        <f>$T$115</f>
        <v>0</v>
      </c>
      <c r="S8" s="72"/>
      <c r="T8" s="72"/>
      <c r="U8" s="117"/>
      <c r="V8" s="114"/>
      <c r="W8" s="379" t="s">
        <v>160</v>
      </c>
      <c r="X8" s="380"/>
      <c r="Y8" s="158">
        <f>$AA$115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78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78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78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78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x14ac:dyDescent="0.25">
      <c r="A53" s="118"/>
      <c r="B53" s="119"/>
      <c r="C53" s="119"/>
      <c r="D53" s="50"/>
      <c r="E53" s="120"/>
      <c r="F53" s="120"/>
      <c r="G53" s="121" t="str">
        <f t="shared" si="0"/>
        <v/>
      </c>
      <c r="H53" s="118"/>
      <c r="I53" s="119"/>
      <c r="J53" s="119"/>
      <c r="K53" s="50"/>
      <c r="L53" s="120"/>
      <c r="M53" s="120"/>
      <c r="N53" s="121" t="str">
        <f t="shared" si="1"/>
        <v/>
      </c>
      <c r="O53" s="118"/>
      <c r="P53" s="119"/>
      <c r="Q53" s="119"/>
      <c r="R53" s="50"/>
      <c r="S53" s="120"/>
      <c r="T53" s="120"/>
      <c r="U53" s="121" t="str">
        <f t="shared" si="2"/>
        <v/>
      </c>
      <c r="V53" s="118"/>
      <c r="W53" s="119"/>
      <c r="X53" s="119"/>
      <c r="Y53" s="50"/>
      <c r="Z53" s="120"/>
      <c r="AA53" s="120"/>
      <c r="AB53" s="121" t="str">
        <f t="shared" si="3"/>
        <v/>
      </c>
    </row>
    <row r="54" spans="1:28" x14ac:dyDescent="0.25">
      <c r="A54" s="118"/>
      <c r="B54" s="119"/>
      <c r="C54" s="119"/>
      <c r="D54" s="50"/>
      <c r="E54" s="120"/>
      <c r="F54" s="120"/>
      <c r="G54" s="121" t="str">
        <f t="shared" si="0"/>
        <v/>
      </c>
      <c r="H54" s="118"/>
      <c r="I54" s="119"/>
      <c r="J54" s="119"/>
      <c r="K54" s="50"/>
      <c r="L54" s="120"/>
      <c r="M54" s="120"/>
      <c r="N54" s="121" t="str">
        <f t="shared" si="1"/>
        <v/>
      </c>
      <c r="O54" s="118"/>
      <c r="P54" s="119"/>
      <c r="Q54" s="119"/>
      <c r="R54" s="50"/>
      <c r="S54" s="120"/>
      <c r="T54" s="120"/>
      <c r="U54" s="121" t="str">
        <f t="shared" si="2"/>
        <v/>
      </c>
      <c r="V54" s="118"/>
      <c r="W54" s="119"/>
      <c r="X54" s="119"/>
      <c r="Y54" s="50"/>
      <c r="Z54" s="120"/>
      <c r="AA54" s="120"/>
      <c r="AB54" s="121" t="str">
        <f t="shared" si="3"/>
        <v/>
      </c>
    </row>
    <row r="55" spans="1:28" x14ac:dyDescent="0.25">
      <c r="A55" s="118"/>
      <c r="B55" s="119"/>
      <c r="C55" s="119"/>
      <c r="D55" s="50"/>
      <c r="E55" s="120"/>
      <c r="F55" s="120"/>
      <c r="G55" s="121" t="str">
        <f t="shared" si="0"/>
        <v/>
      </c>
      <c r="H55" s="118"/>
      <c r="I55" s="119"/>
      <c r="J55" s="119"/>
      <c r="K55" s="50"/>
      <c r="L55" s="120"/>
      <c r="M55" s="120"/>
      <c r="N55" s="121" t="str">
        <f t="shared" si="1"/>
        <v/>
      </c>
      <c r="O55" s="118"/>
      <c r="P55" s="119"/>
      <c r="Q55" s="119"/>
      <c r="R55" s="50"/>
      <c r="S55" s="120"/>
      <c r="T55" s="120"/>
      <c r="U55" s="121" t="str">
        <f t="shared" si="2"/>
        <v/>
      </c>
      <c r="V55" s="118"/>
      <c r="W55" s="119"/>
      <c r="X55" s="119"/>
      <c r="Y55" s="50"/>
      <c r="Z55" s="120"/>
      <c r="AA55" s="120"/>
      <c r="AB55" s="121" t="str">
        <f t="shared" si="3"/>
        <v/>
      </c>
    </row>
    <row r="56" spans="1:28" x14ac:dyDescent="0.25">
      <c r="A56" s="118"/>
      <c r="B56" s="119"/>
      <c r="C56" s="119"/>
      <c r="D56" s="50"/>
      <c r="E56" s="120"/>
      <c r="F56" s="120"/>
      <c r="G56" s="121" t="str">
        <f t="shared" si="0"/>
        <v/>
      </c>
      <c r="H56" s="118"/>
      <c r="I56" s="119"/>
      <c r="J56" s="119"/>
      <c r="K56" s="50"/>
      <c r="L56" s="120"/>
      <c r="M56" s="120"/>
      <c r="N56" s="121" t="str">
        <f t="shared" si="1"/>
        <v/>
      </c>
      <c r="O56" s="118"/>
      <c r="P56" s="119"/>
      <c r="Q56" s="119"/>
      <c r="R56" s="50"/>
      <c r="S56" s="120"/>
      <c r="T56" s="120"/>
      <c r="U56" s="121" t="str">
        <f t="shared" si="2"/>
        <v/>
      </c>
      <c r="V56" s="118"/>
      <c r="W56" s="119"/>
      <c r="X56" s="119"/>
      <c r="Y56" s="50"/>
      <c r="Z56" s="120"/>
      <c r="AA56" s="120"/>
      <c r="AB56" s="121" t="str">
        <f t="shared" si="3"/>
        <v/>
      </c>
    </row>
    <row r="57" spans="1:28" x14ac:dyDescent="0.25">
      <c r="A57" s="118"/>
      <c r="B57" s="119"/>
      <c r="C57" s="119"/>
      <c r="D57" s="50"/>
      <c r="E57" s="120"/>
      <c r="F57" s="120"/>
      <c r="G57" s="121" t="str">
        <f t="shared" si="0"/>
        <v/>
      </c>
      <c r="H57" s="118"/>
      <c r="I57" s="119"/>
      <c r="J57" s="119"/>
      <c r="K57" s="50"/>
      <c r="L57" s="120"/>
      <c r="M57" s="120"/>
      <c r="N57" s="121" t="str">
        <f t="shared" si="1"/>
        <v/>
      </c>
      <c r="O57" s="118"/>
      <c r="P57" s="119"/>
      <c r="Q57" s="119"/>
      <c r="R57" s="50"/>
      <c r="S57" s="120"/>
      <c r="T57" s="120"/>
      <c r="U57" s="121" t="str">
        <f t="shared" si="2"/>
        <v/>
      </c>
      <c r="V57" s="118"/>
      <c r="W57" s="119"/>
      <c r="X57" s="119"/>
      <c r="Y57" s="50"/>
      <c r="Z57" s="120"/>
      <c r="AA57" s="120"/>
      <c r="AB57" s="121" t="str">
        <f t="shared" si="3"/>
        <v/>
      </c>
    </row>
    <row r="58" spans="1:28" x14ac:dyDescent="0.25">
      <c r="A58" s="118"/>
      <c r="B58" s="119"/>
      <c r="C58" s="119"/>
      <c r="D58" s="50"/>
      <c r="E58" s="120"/>
      <c r="F58" s="120"/>
      <c r="G58" s="121" t="str">
        <f t="shared" si="0"/>
        <v/>
      </c>
      <c r="H58" s="118"/>
      <c r="I58" s="119"/>
      <c r="J58" s="119"/>
      <c r="K58" s="50"/>
      <c r="L58" s="120"/>
      <c r="M58" s="120"/>
      <c r="N58" s="121" t="str">
        <f t="shared" si="1"/>
        <v/>
      </c>
      <c r="O58" s="118"/>
      <c r="P58" s="119"/>
      <c r="Q58" s="119"/>
      <c r="R58" s="50"/>
      <c r="S58" s="120"/>
      <c r="T58" s="120"/>
      <c r="U58" s="121" t="str">
        <f t="shared" si="2"/>
        <v/>
      </c>
      <c r="V58" s="118"/>
      <c r="W58" s="119"/>
      <c r="X58" s="119"/>
      <c r="Y58" s="50"/>
      <c r="Z58" s="120"/>
      <c r="AA58" s="120"/>
      <c r="AB58" s="121" t="str">
        <f t="shared" si="3"/>
        <v/>
      </c>
    </row>
    <row r="59" spans="1:28" x14ac:dyDescent="0.25">
      <c r="A59" s="118"/>
      <c r="B59" s="119"/>
      <c r="C59" s="119"/>
      <c r="D59" s="50"/>
      <c r="E59" s="120"/>
      <c r="F59" s="120"/>
      <c r="G59" s="121" t="str">
        <f t="shared" si="0"/>
        <v/>
      </c>
      <c r="H59" s="118"/>
      <c r="I59" s="119"/>
      <c r="J59" s="119"/>
      <c r="K59" s="50"/>
      <c r="L59" s="120"/>
      <c r="M59" s="120"/>
      <c r="N59" s="121" t="str">
        <f t="shared" si="1"/>
        <v/>
      </c>
      <c r="O59" s="118"/>
      <c r="P59" s="119"/>
      <c r="Q59" s="119"/>
      <c r="R59" s="50"/>
      <c r="S59" s="120"/>
      <c r="T59" s="120"/>
      <c r="U59" s="121" t="str">
        <f t="shared" si="2"/>
        <v/>
      </c>
      <c r="V59" s="118"/>
      <c r="W59" s="119"/>
      <c r="X59" s="119"/>
      <c r="Y59" s="50"/>
      <c r="Z59" s="120"/>
      <c r="AA59" s="120"/>
      <c r="AB59" s="121" t="str">
        <f t="shared" si="3"/>
        <v/>
      </c>
    </row>
    <row r="60" spans="1:28" x14ac:dyDescent="0.25">
      <c r="A60" s="118"/>
      <c r="B60" s="119"/>
      <c r="C60" s="119"/>
      <c r="D60" s="50"/>
      <c r="E60" s="120"/>
      <c r="F60" s="120"/>
      <c r="G60" s="121" t="str">
        <f t="shared" si="0"/>
        <v/>
      </c>
      <c r="H60" s="118"/>
      <c r="I60" s="119"/>
      <c r="J60" s="119"/>
      <c r="K60" s="50"/>
      <c r="L60" s="120"/>
      <c r="M60" s="120"/>
      <c r="N60" s="121" t="str">
        <f t="shared" si="1"/>
        <v/>
      </c>
      <c r="O60" s="118"/>
      <c r="P60" s="119"/>
      <c r="Q60" s="119"/>
      <c r="R60" s="50"/>
      <c r="S60" s="120"/>
      <c r="T60" s="120"/>
      <c r="U60" s="121" t="str">
        <f t="shared" si="2"/>
        <v/>
      </c>
      <c r="V60" s="118"/>
      <c r="W60" s="119"/>
      <c r="X60" s="119"/>
      <c r="Y60" s="50"/>
      <c r="Z60" s="120"/>
      <c r="AA60" s="120"/>
      <c r="AB60" s="121" t="str">
        <f t="shared" si="3"/>
        <v/>
      </c>
    </row>
    <row r="61" spans="1:28" x14ac:dyDescent="0.25">
      <c r="A61" s="118"/>
      <c r="B61" s="119"/>
      <c r="C61" s="119"/>
      <c r="D61" s="50"/>
      <c r="E61" s="120"/>
      <c r="F61" s="120"/>
      <c r="G61" s="121" t="str">
        <f t="shared" si="0"/>
        <v/>
      </c>
      <c r="H61" s="118"/>
      <c r="I61" s="119"/>
      <c r="J61" s="119"/>
      <c r="K61" s="50"/>
      <c r="L61" s="120"/>
      <c r="M61" s="120"/>
      <c r="N61" s="121" t="str">
        <f t="shared" si="1"/>
        <v/>
      </c>
      <c r="O61" s="118"/>
      <c r="P61" s="119"/>
      <c r="Q61" s="119"/>
      <c r="R61" s="50"/>
      <c r="S61" s="120"/>
      <c r="T61" s="120"/>
      <c r="U61" s="121" t="str">
        <f t="shared" si="2"/>
        <v/>
      </c>
      <c r="V61" s="118"/>
      <c r="W61" s="119"/>
      <c r="X61" s="119"/>
      <c r="Y61" s="50"/>
      <c r="Z61" s="120"/>
      <c r="AA61" s="120"/>
      <c r="AB61" s="121" t="str">
        <f t="shared" si="3"/>
        <v/>
      </c>
    </row>
    <row r="62" spans="1:28" x14ac:dyDescent="0.25">
      <c r="A62" s="118"/>
      <c r="B62" s="119"/>
      <c r="C62" s="119"/>
      <c r="D62" s="50"/>
      <c r="E62" s="120"/>
      <c r="F62" s="120"/>
      <c r="G62" s="121" t="str">
        <f t="shared" si="0"/>
        <v/>
      </c>
      <c r="H62" s="118"/>
      <c r="I62" s="119"/>
      <c r="J62" s="119"/>
      <c r="K62" s="50"/>
      <c r="L62" s="120"/>
      <c r="M62" s="120"/>
      <c r="N62" s="121" t="str">
        <f t="shared" si="1"/>
        <v/>
      </c>
      <c r="O62" s="118"/>
      <c r="P62" s="119"/>
      <c r="Q62" s="119"/>
      <c r="R62" s="50"/>
      <c r="S62" s="120"/>
      <c r="T62" s="120"/>
      <c r="U62" s="121" t="str">
        <f t="shared" si="2"/>
        <v/>
      </c>
      <c r="V62" s="118"/>
      <c r="W62" s="119"/>
      <c r="X62" s="119"/>
      <c r="Y62" s="50"/>
      <c r="Z62" s="120"/>
      <c r="AA62" s="120"/>
      <c r="AB62" s="121" t="str">
        <f t="shared" si="3"/>
        <v/>
      </c>
    </row>
    <row r="63" spans="1:28" x14ac:dyDescent="0.25">
      <c r="A63" s="118"/>
      <c r="B63" s="119"/>
      <c r="C63" s="119"/>
      <c r="D63" s="50"/>
      <c r="E63" s="120"/>
      <c r="F63" s="120"/>
      <c r="G63" s="121" t="str">
        <f t="shared" si="0"/>
        <v/>
      </c>
      <c r="H63" s="118"/>
      <c r="I63" s="119"/>
      <c r="J63" s="119"/>
      <c r="K63" s="50"/>
      <c r="L63" s="120"/>
      <c r="M63" s="120"/>
      <c r="N63" s="121" t="str">
        <f t="shared" si="1"/>
        <v/>
      </c>
      <c r="O63" s="118"/>
      <c r="P63" s="119"/>
      <c r="Q63" s="119"/>
      <c r="R63" s="50"/>
      <c r="S63" s="120"/>
      <c r="T63" s="120"/>
      <c r="U63" s="121" t="str">
        <f t="shared" si="2"/>
        <v/>
      </c>
      <c r="V63" s="118"/>
      <c r="W63" s="119"/>
      <c r="X63" s="119"/>
      <c r="Y63" s="50"/>
      <c r="Z63" s="120"/>
      <c r="AA63" s="120"/>
      <c r="AB63" s="121" t="str">
        <f t="shared" si="3"/>
        <v/>
      </c>
    </row>
    <row r="64" spans="1:28" x14ac:dyDescent="0.25">
      <c r="A64" s="118"/>
      <c r="B64" s="119"/>
      <c r="C64" s="119"/>
      <c r="D64" s="50"/>
      <c r="E64" s="120"/>
      <c r="F64" s="120"/>
      <c r="G64" s="121" t="str">
        <f t="shared" si="0"/>
        <v/>
      </c>
      <c r="H64" s="118"/>
      <c r="I64" s="119"/>
      <c r="J64" s="119"/>
      <c r="K64" s="50"/>
      <c r="L64" s="120"/>
      <c r="M64" s="120"/>
      <c r="N64" s="121" t="str">
        <f t="shared" si="1"/>
        <v/>
      </c>
      <c r="O64" s="118"/>
      <c r="P64" s="119"/>
      <c r="Q64" s="119"/>
      <c r="R64" s="50"/>
      <c r="S64" s="120"/>
      <c r="T64" s="120"/>
      <c r="U64" s="121" t="str">
        <f t="shared" si="2"/>
        <v/>
      </c>
      <c r="V64" s="118"/>
      <c r="W64" s="119"/>
      <c r="X64" s="119"/>
      <c r="Y64" s="50"/>
      <c r="Z64" s="120"/>
      <c r="AA64" s="120"/>
      <c r="AB64" s="121" t="str">
        <f t="shared" si="3"/>
        <v/>
      </c>
    </row>
    <row r="65" spans="1:28" x14ac:dyDescent="0.25">
      <c r="A65" s="118"/>
      <c r="B65" s="119"/>
      <c r="C65" s="119"/>
      <c r="D65" s="50"/>
      <c r="E65" s="120"/>
      <c r="F65" s="120"/>
      <c r="G65" s="121" t="str">
        <f t="shared" si="0"/>
        <v/>
      </c>
      <c r="H65" s="118"/>
      <c r="I65" s="119"/>
      <c r="J65" s="119"/>
      <c r="K65" s="50"/>
      <c r="L65" s="120"/>
      <c r="M65" s="120"/>
      <c r="N65" s="121" t="str">
        <f t="shared" si="1"/>
        <v/>
      </c>
      <c r="O65" s="118"/>
      <c r="P65" s="119"/>
      <c r="Q65" s="119"/>
      <c r="R65" s="50"/>
      <c r="S65" s="120"/>
      <c r="T65" s="120"/>
      <c r="U65" s="121" t="str">
        <f t="shared" si="2"/>
        <v/>
      </c>
      <c r="V65" s="118"/>
      <c r="W65" s="119"/>
      <c r="X65" s="119"/>
      <c r="Y65" s="50"/>
      <c r="Z65" s="120"/>
      <c r="AA65" s="120"/>
      <c r="AB65" s="121" t="str">
        <f t="shared" si="3"/>
        <v/>
      </c>
    </row>
    <row r="66" spans="1:28" x14ac:dyDescent="0.25">
      <c r="A66" s="118"/>
      <c r="B66" s="119"/>
      <c r="C66" s="119"/>
      <c r="D66" s="50"/>
      <c r="E66" s="120"/>
      <c r="F66" s="120"/>
      <c r="G66" s="121" t="str">
        <f t="shared" si="0"/>
        <v/>
      </c>
      <c r="H66" s="118"/>
      <c r="I66" s="119"/>
      <c r="J66" s="119"/>
      <c r="K66" s="50"/>
      <c r="L66" s="120"/>
      <c r="M66" s="120"/>
      <c r="N66" s="121" t="str">
        <f t="shared" si="1"/>
        <v/>
      </c>
      <c r="O66" s="118"/>
      <c r="P66" s="119"/>
      <c r="Q66" s="119"/>
      <c r="R66" s="50"/>
      <c r="S66" s="120"/>
      <c r="T66" s="120"/>
      <c r="U66" s="121" t="str">
        <f t="shared" si="2"/>
        <v/>
      </c>
      <c r="V66" s="118"/>
      <c r="W66" s="119"/>
      <c r="X66" s="119"/>
      <c r="Y66" s="50"/>
      <c r="Z66" s="120"/>
      <c r="AA66" s="120"/>
      <c r="AB66" s="121" t="str">
        <f t="shared" si="3"/>
        <v/>
      </c>
    </row>
    <row r="67" spans="1:28" x14ac:dyDescent="0.25">
      <c r="A67" s="118"/>
      <c r="B67" s="119"/>
      <c r="C67" s="119"/>
      <c r="D67" s="50"/>
      <c r="E67" s="120"/>
      <c r="F67" s="120"/>
      <c r="G67" s="121" t="str">
        <f t="shared" si="0"/>
        <v/>
      </c>
      <c r="H67" s="118"/>
      <c r="I67" s="119"/>
      <c r="J67" s="119"/>
      <c r="K67" s="50"/>
      <c r="L67" s="120"/>
      <c r="M67" s="120"/>
      <c r="N67" s="121" t="str">
        <f t="shared" si="1"/>
        <v/>
      </c>
      <c r="O67" s="118"/>
      <c r="P67" s="119"/>
      <c r="Q67" s="119"/>
      <c r="R67" s="50"/>
      <c r="S67" s="120"/>
      <c r="T67" s="120"/>
      <c r="U67" s="121" t="str">
        <f t="shared" si="2"/>
        <v/>
      </c>
      <c r="V67" s="118"/>
      <c r="W67" s="119"/>
      <c r="X67" s="119"/>
      <c r="Y67" s="50"/>
      <c r="Z67" s="120"/>
      <c r="AA67" s="120"/>
      <c r="AB67" s="121" t="str">
        <f t="shared" si="3"/>
        <v/>
      </c>
    </row>
    <row r="68" spans="1:28" x14ac:dyDescent="0.25">
      <c r="A68" s="118"/>
      <c r="B68" s="119"/>
      <c r="C68" s="119"/>
      <c r="D68" s="50"/>
      <c r="E68" s="120"/>
      <c r="F68" s="120"/>
      <c r="G68" s="121" t="str">
        <f t="shared" si="0"/>
        <v/>
      </c>
      <c r="H68" s="118"/>
      <c r="I68" s="119"/>
      <c r="J68" s="119"/>
      <c r="K68" s="50"/>
      <c r="L68" s="120"/>
      <c r="M68" s="120"/>
      <c r="N68" s="121" t="str">
        <f t="shared" si="1"/>
        <v/>
      </c>
      <c r="O68" s="118"/>
      <c r="P68" s="119"/>
      <c r="Q68" s="119"/>
      <c r="R68" s="50"/>
      <c r="S68" s="120"/>
      <c r="T68" s="120"/>
      <c r="U68" s="121" t="str">
        <f t="shared" si="2"/>
        <v/>
      </c>
      <c r="V68" s="118"/>
      <c r="W68" s="119"/>
      <c r="X68" s="119"/>
      <c r="Y68" s="50"/>
      <c r="Z68" s="120"/>
      <c r="AA68" s="120"/>
      <c r="AB68" s="121" t="str">
        <f t="shared" si="3"/>
        <v/>
      </c>
    </row>
    <row r="69" spans="1:28" x14ac:dyDescent="0.25">
      <c r="A69" s="118"/>
      <c r="B69" s="119"/>
      <c r="C69" s="119"/>
      <c r="D69" s="50"/>
      <c r="E69" s="120"/>
      <c r="F69" s="120"/>
      <c r="G69" s="121" t="str">
        <f t="shared" si="0"/>
        <v/>
      </c>
      <c r="H69" s="118"/>
      <c r="I69" s="119"/>
      <c r="J69" s="119"/>
      <c r="K69" s="50"/>
      <c r="L69" s="120"/>
      <c r="M69" s="120"/>
      <c r="N69" s="121" t="str">
        <f t="shared" si="1"/>
        <v/>
      </c>
      <c r="O69" s="118"/>
      <c r="P69" s="119"/>
      <c r="Q69" s="119"/>
      <c r="R69" s="50"/>
      <c r="S69" s="120"/>
      <c r="T69" s="120"/>
      <c r="U69" s="121" t="str">
        <f t="shared" si="2"/>
        <v/>
      </c>
      <c r="V69" s="118"/>
      <c r="W69" s="119"/>
      <c r="X69" s="119"/>
      <c r="Y69" s="50"/>
      <c r="Z69" s="120"/>
      <c r="AA69" s="120"/>
      <c r="AB69" s="121" t="str">
        <f t="shared" si="3"/>
        <v/>
      </c>
    </row>
    <row r="70" spans="1:28" x14ac:dyDescent="0.25">
      <c r="A70" s="118"/>
      <c r="B70" s="119"/>
      <c r="C70" s="119"/>
      <c r="D70" s="50"/>
      <c r="E70" s="120"/>
      <c r="F70" s="120"/>
      <c r="G70" s="121" t="str">
        <f t="shared" si="0"/>
        <v/>
      </c>
      <c r="H70" s="118"/>
      <c r="I70" s="119"/>
      <c r="J70" s="119"/>
      <c r="K70" s="50"/>
      <c r="L70" s="120"/>
      <c r="M70" s="120"/>
      <c r="N70" s="121" t="str">
        <f t="shared" si="1"/>
        <v/>
      </c>
      <c r="O70" s="118"/>
      <c r="P70" s="119"/>
      <c r="Q70" s="119"/>
      <c r="R70" s="50"/>
      <c r="S70" s="120"/>
      <c r="T70" s="120"/>
      <c r="U70" s="121" t="str">
        <f t="shared" si="2"/>
        <v/>
      </c>
      <c r="V70" s="118"/>
      <c r="W70" s="119"/>
      <c r="X70" s="119"/>
      <c r="Y70" s="50"/>
      <c r="Z70" s="120"/>
      <c r="AA70" s="120"/>
      <c r="AB70" s="121" t="str">
        <f t="shared" si="3"/>
        <v/>
      </c>
    </row>
    <row r="71" spans="1:28" x14ac:dyDescent="0.25">
      <c r="A71" s="118"/>
      <c r="B71" s="119"/>
      <c r="C71" s="119"/>
      <c r="D71" s="50"/>
      <c r="E71" s="120"/>
      <c r="F71" s="120"/>
      <c r="G71" s="121" t="str">
        <f t="shared" si="0"/>
        <v/>
      </c>
      <c r="H71" s="118"/>
      <c r="I71" s="119"/>
      <c r="J71" s="119"/>
      <c r="K71" s="50"/>
      <c r="L71" s="120"/>
      <c r="M71" s="120"/>
      <c r="N71" s="121" t="str">
        <f t="shared" si="1"/>
        <v/>
      </c>
      <c r="O71" s="118"/>
      <c r="P71" s="119"/>
      <c r="Q71" s="119"/>
      <c r="R71" s="50"/>
      <c r="S71" s="120"/>
      <c r="T71" s="120"/>
      <c r="U71" s="121" t="str">
        <f t="shared" si="2"/>
        <v/>
      </c>
      <c r="V71" s="118"/>
      <c r="W71" s="119"/>
      <c r="X71" s="119"/>
      <c r="Y71" s="50"/>
      <c r="Z71" s="120"/>
      <c r="AA71" s="120"/>
      <c r="AB71" s="121" t="str">
        <f t="shared" si="3"/>
        <v/>
      </c>
    </row>
    <row r="72" spans="1:28" x14ac:dyDescent="0.25">
      <c r="A72" s="118"/>
      <c r="B72" s="119"/>
      <c r="C72" s="119"/>
      <c r="D72" s="50"/>
      <c r="E72" s="120"/>
      <c r="F72" s="120"/>
      <c r="G72" s="121" t="str">
        <f t="shared" si="0"/>
        <v/>
      </c>
      <c r="H72" s="118"/>
      <c r="I72" s="119"/>
      <c r="J72" s="119"/>
      <c r="K72" s="50"/>
      <c r="L72" s="120"/>
      <c r="M72" s="120"/>
      <c r="N72" s="121" t="str">
        <f t="shared" si="1"/>
        <v/>
      </c>
      <c r="O72" s="118"/>
      <c r="P72" s="119"/>
      <c r="Q72" s="119"/>
      <c r="R72" s="50"/>
      <c r="S72" s="120"/>
      <c r="T72" s="120"/>
      <c r="U72" s="121" t="str">
        <f t="shared" si="2"/>
        <v/>
      </c>
      <c r="V72" s="118"/>
      <c r="W72" s="119"/>
      <c r="X72" s="119"/>
      <c r="Y72" s="50"/>
      <c r="Z72" s="120"/>
      <c r="AA72" s="120"/>
      <c r="AB72" s="121" t="str">
        <f t="shared" si="3"/>
        <v/>
      </c>
    </row>
    <row r="73" spans="1:28" x14ac:dyDescent="0.25">
      <c r="A73" s="118"/>
      <c r="B73" s="119"/>
      <c r="C73" s="119"/>
      <c r="D73" s="50"/>
      <c r="E73" s="120"/>
      <c r="F73" s="120"/>
      <c r="G73" s="121" t="str">
        <f t="shared" si="0"/>
        <v/>
      </c>
      <c r="H73" s="118"/>
      <c r="I73" s="119"/>
      <c r="J73" s="119"/>
      <c r="K73" s="50"/>
      <c r="L73" s="120"/>
      <c r="M73" s="120"/>
      <c r="N73" s="121" t="str">
        <f t="shared" si="1"/>
        <v/>
      </c>
      <c r="O73" s="118"/>
      <c r="P73" s="119"/>
      <c r="Q73" s="119"/>
      <c r="R73" s="50"/>
      <c r="S73" s="120"/>
      <c r="T73" s="120"/>
      <c r="U73" s="121" t="str">
        <f t="shared" si="2"/>
        <v/>
      </c>
      <c r="V73" s="118"/>
      <c r="W73" s="119"/>
      <c r="X73" s="119"/>
      <c r="Y73" s="50"/>
      <c r="Z73" s="120"/>
      <c r="AA73" s="120"/>
      <c r="AB73" s="121" t="str">
        <f t="shared" si="3"/>
        <v/>
      </c>
    </row>
    <row r="74" spans="1:28" x14ac:dyDescent="0.25">
      <c r="A74" s="118"/>
      <c r="B74" s="119"/>
      <c r="C74" s="119"/>
      <c r="D74" s="50"/>
      <c r="E74" s="120"/>
      <c r="F74" s="120"/>
      <c r="G74" s="121" t="str">
        <f t="shared" si="0"/>
        <v/>
      </c>
      <c r="H74" s="118"/>
      <c r="I74" s="119"/>
      <c r="J74" s="119"/>
      <c r="K74" s="50"/>
      <c r="L74" s="120"/>
      <c r="M74" s="120"/>
      <c r="N74" s="121" t="str">
        <f t="shared" si="1"/>
        <v/>
      </c>
      <c r="O74" s="118"/>
      <c r="P74" s="119"/>
      <c r="Q74" s="119"/>
      <c r="R74" s="50"/>
      <c r="S74" s="120"/>
      <c r="T74" s="120"/>
      <c r="U74" s="121" t="str">
        <f t="shared" si="2"/>
        <v/>
      </c>
      <c r="V74" s="118"/>
      <c r="W74" s="119"/>
      <c r="X74" s="119"/>
      <c r="Y74" s="50"/>
      <c r="Z74" s="120"/>
      <c r="AA74" s="120"/>
      <c r="AB74" s="121" t="str">
        <f t="shared" si="3"/>
        <v/>
      </c>
    </row>
    <row r="75" spans="1:28" x14ac:dyDescent="0.25">
      <c r="A75" s="118"/>
      <c r="B75" s="119"/>
      <c r="C75" s="119"/>
      <c r="D75" s="50"/>
      <c r="E75" s="120"/>
      <c r="F75" s="120"/>
      <c r="G75" s="121" t="str">
        <f t="shared" si="0"/>
        <v/>
      </c>
      <c r="H75" s="118"/>
      <c r="I75" s="119"/>
      <c r="J75" s="119"/>
      <c r="K75" s="50"/>
      <c r="L75" s="120"/>
      <c r="M75" s="120"/>
      <c r="N75" s="121" t="str">
        <f t="shared" si="1"/>
        <v/>
      </c>
      <c r="O75" s="118"/>
      <c r="P75" s="119"/>
      <c r="Q75" s="119"/>
      <c r="R75" s="50"/>
      <c r="S75" s="120"/>
      <c r="T75" s="120"/>
      <c r="U75" s="121" t="str">
        <f t="shared" si="2"/>
        <v/>
      </c>
      <c r="V75" s="118"/>
      <c r="W75" s="119"/>
      <c r="X75" s="119"/>
      <c r="Y75" s="50"/>
      <c r="Z75" s="120"/>
      <c r="AA75" s="120"/>
      <c r="AB75" s="121" t="str">
        <f t="shared" si="3"/>
        <v/>
      </c>
    </row>
    <row r="76" spans="1:28" x14ac:dyDescent="0.25">
      <c r="A76" s="118"/>
      <c r="B76" s="119"/>
      <c r="C76" s="119"/>
      <c r="D76" s="50"/>
      <c r="E76" s="120"/>
      <c r="F76" s="120"/>
      <c r="G76" s="121" t="str">
        <f t="shared" si="0"/>
        <v/>
      </c>
      <c r="H76" s="118"/>
      <c r="I76" s="119"/>
      <c r="J76" s="119"/>
      <c r="K76" s="50"/>
      <c r="L76" s="120"/>
      <c r="M76" s="120"/>
      <c r="N76" s="121" t="str">
        <f t="shared" si="1"/>
        <v/>
      </c>
      <c r="O76" s="118"/>
      <c r="P76" s="119"/>
      <c r="Q76" s="119"/>
      <c r="R76" s="50"/>
      <c r="S76" s="120"/>
      <c r="T76" s="120"/>
      <c r="U76" s="121" t="str">
        <f t="shared" si="2"/>
        <v/>
      </c>
      <c r="V76" s="118"/>
      <c r="W76" s="119"/>
      <c r="X76" s="119"/>
      <c r="Y76" s="50"/>
      <c r="Z76" s="120"/>
      <c r="AA76" s="120"/>
      <c r="AB76" s="121" t="str">
        <f t="shared" si="3"/>
        <v/>
      </c>
    </row>
    <row r="77" spans="1:28" x14ac:dyDescent="0.25">
      <c r="A77" s="118"/>
      <c r="B77" s="119"/>
      <c r="C77" s="119"/>
      <c r="D77" s="50"/>
      <c r="E77" s="120"/>
      <c r="F77" s="120"/>
      <c r="G77" s="121" t="str">
        <f t="shared" si="0"/>
        <v/>
      </c>
      <c r="H77" s="118"/>
      <c r="I77" s="119"/>
      <c r="J77" s="119"/>
      <c r="K77" s="50"/>
      <c r="L77" s="120"/>
      <c r="M77" s="120"/>
      <c r="N77" s="121" t="str">
        <f t="shared" si="1"/>
        <v/>
      </c>
      <c r="O77" s="118"/>
      <c r="P77" s="119"/>
      <c r="Q77" s="119"/>
      <c r="R77" s="50"/>
      <c r="S77" s="120"/>
      <c r="T77" s="120"/>
      <c r="U77" s="121" t="str">
        <f t="shared" si="2"/>
        <v/>
      </c>
      <c r="V77" s="118"/>
      <c r="W77" s="119"/>
      <c r="X77" s="119"/>
      <c r="Y77" s="50"/>
      <c r="Z77" s="120"/>
      <c r="AA77" s="120"/>
      <c r="AB77" s="121" t="str">
        <f t="shared" si="3"/>
        <v/>
      </c>
    </row>
    <row r="78" spans="1:28" x14ac:dyDescent="0.25">
      <c r="A78" s="118"/>
      <c r="B78" s="119"/>
      <c r="C78" s="119"/>
      <c r="D78" s="50"/>
      <c r="E78" s="120"/>
      <c r="F78" s="120"/>
      <c r="G78" s="121" t="str">
        <f t="shared" si="0"/>
        <v/>
      </c>
      <c r="H78" s="118"/>
      <c r="I78" s="119"/>
      <c r="J78" s="119"/>
      <c r="K78" s="50"/>
      <c r="L78" s="120"/>
      <c r="M78" s="120"/>
      <c r="N78" s="121" t="str">
        <f t="shared" si="1"/>
        <v/>
      </c>
      <c r="O78" s="118"/>
      <c r="P78" s="119"/>
      <c r="Q78" s="119"/>
      <c r="R78" s="50"/>
      <c r="S78" s="120"/>
      <c r="T78" s="120"/>
      <c r="U78" s="121" t="str">
        <f t="shared" si="2"/>
        <v/>
      </c>
      <c r="V78" s="118"/>
      <c r="W78" s="119"/>
      <c r="X78" s="119"/>
      <c r="Y78" s="50"/>
      <c r="Z78" s="120"/>
      <c r="AA78" s="120"/>
      <c r="AB78" s="121" t="str">
        <f t="shared" si="3"/>
        <v/>
      </c>
    </row>
    <row r="79" spans="1:28" x14ac:dyDescent="0.25">
      <c r="A79" s="118"/>
      <c r="B79" s="119"/>
      <c r="C79" s="119"/>
      <c r="D79" s="50"/>
      <c r="E79" s="120"/>
      <c r="F79" s="120"/>
      <c r="G79" s="121" t="str">
        <f t="shared" ref="G79:G114" si="4">IF(ISBLANK(F79),"",G78-F79)</f>
        <v/>
      </c>
      <c r="H79" s="118"/>
      <c r="I79" s="119"/>
      <c r="J79" s="119"/>
      <c r="K79" s="50"/>
      <c r="L79" s="120"/>
      <c r="M79" s="120"/>
      <c r="N79" s="121" t="str">
        <f t="shared" ref="N79:N114" si="5">IF(ISBLANK(M79),"",N78-M79)</f>
        <v/>
      </c>
      <c r="O79" s="118"/>
      <c r="P79" s="119"/>
      <c r="Q79" s="119"/>
      <c r="R79" s="50"/>
      <c r="S79" s="120"/>
      <c r="T79" s="120"/>
      <c r="U79" s="121" t="str">
        <f t="shared" ref="U79:U114" si="6">IF(ISBLANK(T79),"",U78-T79)</f>
        <v/>
      </c>
      <c r="V79" s="118"/>
      <c r="W79" s="119"/>
      <c r="X79" s="119"/>
      <c r="Y79" s="50"/>
      <c r="Z79" s="120"/>
      <c r="AA79" s="120"/>
      <c r="AB79" s="121" t="str">
        <f t="shared" ref="AB79:AB114" si="7">IF(ISBLANK(AA79),"",AB78-AA79)</f>
        <v/>
      </c>
    </row>
    <row r="80" spans="1:28" x14ac:dyDescent="0.25">
      <c r="A80" s="118"/>
      <c r="B80" s="119"/>
      <c r="C80" s="119"/>
      <c r="D80" s="50"/>
      <c r="E80" s="120"/>
      <c r="F80" s="120"/>
      <c r="G80" s="121" t="str">
        <f t="shared" si="4"/>
        <v/>
      </c>
      <c r="H80" s="118"/>
      <c r="I80" s="119"/>
      <c r="J80" s="119"/>
      <c r="K80" s="50"/>
      <c r="L80" s="120"/>
      <c r="M80" s="120"/>
      <c r="N80" s="121" t="str">
        <f t="shared" si="5"/>
        <v/>
      </c>
      <c r="O80" s="118"/>
      <c r="P80" s="119"/>
      <c r="Q80" s="119"/>
      <c r="R80" s="50"/>
      <c r="S80" s="120"/>
      <c r="T80" s="120"/>
      <c r="U80" s="121" t="str">
        <f t="shared" si="6"/>
        <v/>
      </c>
      <c r="V80" s="118"/>
      <c r="W80" s="119"/>
      <c r="X80" s="119"/>
      <c r="Y80" s="50"/>
      <c r="Z80" s="120"/>
      <c r="AA80" s="120"/>
      <c r="AB80" s="121" t="str">
        <f t="shared" si="7"/>
        <v/>
      </c>
    </row>
    <row r="81" spans="1:28" x14ac:dyDescent="0.25">
      <c r="A81" s="118"/>
      <c r="B81" s="119"/>
      <c r="C81" s="119"/>
      <c r="D81" s="50"/>
      <c r="E81" s="120"/>
      <c r="F81" s="120"/>
      <c r="G81" s="121" t="str">
        <f t="shared" si="4"/>
        <v/>
      </c>
      <c r="H81" s="118"/>
      <c r="I81" s="119"/>
      <c r="J81" s="119"/>
      <c r="K81" s="50"/>
      <c r="L81" s="120"/>
      <c r="M81" s="120"/>
      <c r="N81" s="121" t="str">
        <f t="shared" si="5"/>
        <v/>
      </c>
      <c r="O81" s="118"/>
      <c r="P81" s="119"/>
      <c r="Q81" s="119"/>
      <c r="R81" s="50"/>
      <c r="S81" s="120"/>
      <c r="T81" s="120"/>
      <c r="U81" s="121" t="str">
        <f t="shared" si="6"/>
        <v/>
      </c>
      <c r="V81" s="118"/>
      <c r="W81" s="119"/>
      <c r="X81" s="119"/>
      <c r="Y81" s="50"/>
      <c r="Z81" s="120"/>
      <c r="AA81" s="120"/>
      <c r="AB81" s="121" t="str">
        <f t="shared" si="7"/>
        <v/>
      </c>
    </row>
    <row r="82" spans="1:28" x14ac:dyDescent="0.25">
      <c r="A82" s="118"/>
      <c r="B82" s="119"/>
      <c r="C82" s="119"/>
      <c r="D82" s="50"/>
      <c r="E82" s="120"/>
      <c r="F82" s="120"/>
      <c r="G82" s="121" t="str">
        <f t="shared" si="4"/>
        <v/>
      </c>
      <c r="H82" s="118"/>
      <c r="I82" s="119"/>
      <c r="J82" s="119"/>
      <c r="K82" s="50"/>
      <c r="L82" s="120"/>
      <c r="M82" s="120"/>
      <c r="N82" s="121" t="str">
        <f t="shared" si="5"/>
        <v/>
      </c>
      <c r="O82" s="118"/>
      <c r="P82" s="119"/>
      <c r="Q82" s="119"/>
      <c r="R82" s="50"/>
      <c r="S82" s="120"/>
      <c r="T82" s="120"/>
      <c r="U82" s="121" t="str">
        <f t="shared" si="6"/>
        <v/>
      </c>
      <c r="V82" s="118"/>
      <c r="W82" s="119"/>
      <c r="X82" s="119"/>
      <c r="Y82" s="50"/>
      <c r="Z82" s="120"/>
      <c r="AA82" s="120"/>
      <c r="AB82" s="121" t="str">
        <f t="shared" si="7"/>
        <v/>
      </c>
    </row>
    <row r="83" spans="1:28" x14ac:dyDescent="0.25">
      <c r="A83" s="118"/>
      <c r="B83" s="119"/>
      <c r="C83" s="119"/>
      <c r="D83" s="50"/>
      <c r="E83" s="120"/>
      <c r="F83" s="120"/>
      <c r="G83" s="121" t="str">
        <f t="shared" si="4"/>
        <v/>
      </c>
      <c r="H83" s="118"/>
      <c r="I83" s="119"/>
      <c r="J83" s="119"/>
      <c r="K83" s="50"/>
      <c r="L83" s="120"/>
      <c r="M83" s="120"/>
      <c r="N83" s="121" t="str">
        <f t="shared" si="5"/>
        <v/>
      </c>
      <c r="O83" s="118"/>
      <c r="P83" s="119"/>
      <c r="Q83" s="119"/>
      <c r="R83" s="50"/>
      <c r="S83" s="120"/>
      <c r="T83" s="120"/>
      <c r="U83" s="121" t="str">
        <f t="shared" si="6"/>
        <v/>
      </c>
      <c r="V83" s="118"/>
      <c r="W83" s="119"/>
      <c r="X83" s="119"/>
      <c r="Y83" s="50"/>
      <c r="Z83" s="120"/>
      <c r="AA83" s="120"/>
      <c r="AB83" s="121" t="str">
        <f t="shared" si="7"/>
        <v/>
      </c>
    </row>
    <row r="84" spans="1:28" x14ac:dyDescent="0.25">
      <c r="A84" s="118"/>
      <c r="B84" s="119"/>
      <c r="C84" s="119"/>
      <c r="D84" s="50"/>
      <c r="E84" s="120"/>
      <c r="F84" s="120"/>
      <c r="G84" s="121" t="str">
        <f t="shared" si="4"/>
        <v/>
      </c>
      <c r="H84" s="118"/>
      <c r="I84" s="119"/>
      <c r="J84" s="119"/>
      <c r="K84" s="50"/>
      <c r="L84" s="120"/>
      <c r="M84" s="120"/>
      <c r="N84" s="121" t="str">
        <f t="shared" si="5"/>
        <v/>
      </c>
      <c r="O84" s="118"/>
      <c r="P84" s="119"/>
      <c r="Q84" s="119"/>
      <c r="R84" s="50"/>
      <c r="S84" s="120"/>
      <c r="T84" s="120"/>
      <c r="U84" s="121" t="str">
        <f t="shared" si="6"/>
        <v/>
      </c>
      <c r="V84" s="118"/>
      <c r="W84" s="119"/>
      <c r="X84" s="119"/>
      <c r="Y84" s="50"/>
      <c r="Z84" s="120"/>
      <c r="AA84" s="120"/>
      <c r="AB84" s="121" t="str">
        <f t="shared" si="7"/>
        <v/>
      </c>
    </row>
    <row r="85" spans="1:28" x14ac:dyDescent="0.25">
      <c r="A85" s="118"/>
      <c r="B85" s="119"/>
      <c r="C85" s="119"/>
      <c r="D85" s="50"/>
      <c r="E85" s="120"/>
      <c r="F85" s="120"/>
      <c r="G85" s="121" t="str">
        <f t="shared" si="4"/>
        <v/>
      </c>
      <c r="H85" s="118"/>
      <c r="I85" s="119"/>
      <c r="J85" s="119"/>
      <c r="K85" s="50"/>
      <c r="L85" s="120"/>
      <c r="M85" s="120"/>
      <c r="N85" s="121" t="str">
        <f t="shared" si="5"/>
        <v/>
      </c>
      <c r="O85" s="118"/>
      <c r="P85" s="119"/>
      <c r="Q85" s="119"/>
      <c r="R85" s="50"/>
      <c r="S85" s="120"/>
      <c r="T85" s="120"/>
      <c r="U85" s="121" t="str">
        <f t="shared" si="6"/>
        <v/>
      </c>
      <c r="V85" s="118"/>
      <c r="W85" s="119"/>
      <c r="X85" s="119"/>
      <c r="Y85" s="50"/>
      <c r="Z85" s="120"/>
      <c r="AA85" s="120"/>
      <c r="AB85" s="121" t="str">
        <f t="shared" si="7"/>
        <v/>
      </c>
    </row>
    <row r="86" spans="1:28" x14ac:dyDescent="0.25">
      <c r="A86" s="118"/>
      <c r="B86" s="119"/>
      <c r="C86" s="119"/>
      <c r="D86" s="50"/>
      <c r="E86" s="120"/>
      <c r="F86" s="120"/>
      <c r="G86" s="121" t="str">
        <f t="shared" si="4"/>
        <v/>
      </c>
      <c r="H86" s="118"/>
      <c r="I86" s="119"/>
      <c r="J86" s="119"/>
      <c r="K86" s="50"/>
      <c r="L86" s="120"/>
      <c r="M86" s="120"/>
      <c r="N86" s="121" t="str">
        <f t="shared" si="5"/>
        <v/>
      </c>
      <c r="O86" s="118"/>
      <c r="P86" s="119"/>
      <c r="Q86" s="119"/>
      <c r="R86" s="50"/>
      <c r="S86" s="120"/>
      <c r="T86" s="120"/>
      <c r="U86" s="121" t="str">
        <f t="shared" si="6"/>
        <v/>
      </c>
      <c r="V86" s="118"/>
      <c r="W86" s="119"/>
      <c r="X86" s="119"/>
      <c r="Y86" s="50"/>
      <c r="Z86" s="120"/>
      <c r="AA86" s="120"/>
      <c r="AB86" s="121" t="str">
        <f t="shared" si="7"/>
        <v/>
      </c>
    </row>
    <row r="87" spans="1:28" x14ac:dyDescent="0.25">
      <c r="A87" s="118"/>
      <c r="B87" s="119"/>
      <c r="C87" s="119"/>
      <c r="D87" s="50"/>
      <c r="E87" s="120"/>
      <c r="F87" s="120"/>
      <c r="G87" s="121" t="str">
        <f t="shared" si="4"/>
        <v/>
      </c>
      <c r="H87" s="118"/>
      <c r="I87" s="119"/>
      <c r="J87" s="119"/>
      <c r="K87" s="50"/>
      <c r="L87" s="120"/>
      <c r="M87" s="120"/>
      <c r="N87" s="121" t="str">
        <f t="shared" si="5"/>
        <v/>
      </c>
      <c r="O87" s="118"/>
      <c r="P87" s="119"/>
      <c r="Q87" s="119"/>
      <c r="R87" s="50"/>
      <c r="S87" s="120"/>
      <c r="T87" s="120"/>
      <c r="U87" s="121" t="str">
        <f t="shared" si="6"/>
        <v/>
      </c>
      <c r="V87" s="118"/>
      <c r="W87" s="119"/>
      <c r="X87" s="119"/>
      <c r="Y87" s="50"/>
      <c r="Z87" s="120"/>
      <c r="AA87" s="120"/>
      <c r="AB87" s="121" t="str">
        <f t="shared" si="7"/>
        <v/>
      </c>
    </row>
    <row r="88" spans="1:28" x14ac:dyDescent="0.25">
      <c r="A88" s="118"/>
      <c r="B88" s="119"/>
      <c r="C88" s="119"/>
      <c r="D88" s="50"/>
      <c r="E88" s="120"/>
      <c r="F88" s="120"/>
      <c r="G88" s="121" t="str">
        <f t="shared" si="4"/>
        <v/>
      </c>
      <c r="H88" s="118"/>
      <c r="I88" s="119"/>
      <c r="J88" s="119"/>
      <c r="K88" s="50"/>
      <c r="L88" s="120"/>
      <c r="M88" s="120"/>
      <c r="N88" s="121" t="str">
        <f t="shared" si="5"/>
        <v/>
      </c>
      <c r="O88" s="118"/>
      <c r="P88" s="119"/>
      <c r="Q88" s="119"/>
      <c r="R88" s="50"/>
      <c r="S88" s="120"/>
      <c r="T88" s="120"/>
      <c r="U88" s="121" t="str">
        <f t="shared" si="6"/>
        <v/>
      </c>
      <c r="V88" s="118"/>
      <c r="W88" s="119"/>
      <c r="X88" s="119"/>
      <c r="Y88" s="50"/>
      <c r="Z88" s="120"/>
      <c r="AA88" s="120"/>
      <c r="AB88" s="121" t="str">
        <f t="shared" si="7"/>
        <v/>
      </c>
    </row>
    <row r="89" spans="1:28" x14ac:dyDescent="0.25">
      <c r="A89" s="118"/>
      <c r="B89" s="119"/>
      <c r="C89" s="119"/>
      <c r="D89" s="50"/>
      <c r="E89" s="120"/>
      <c r="F89" s="120"/>
      <c r="G89" s="121" t="str">
        <f t="shared" si="4"/>
        <v/>
      </c>
      <c r="H89" s="118"/>
      <c r="I89" s="119"/>
      <c r="J89" s="119"/>
      <c r="K89" s="50"/>
      <c r="L89" s="120"/>
      <c r="M89" s="120"/>
      <c r="N89" s="121" t="str">
        <f t="shared" si="5"/>
        <v/>
      </c>
      <c r="O89" s="118"/>
      <c r="P89" s="119"/>
      <c r="Q89" s="119"/>
      <c r="R89" s="50"/>
      <c r="S89" s="120"/>
      <c r="T89" s="120"/>
      <c r="U89" s="121" t="str">
        <f t="shared" si="6"/>
        <v/>
      </c>
      <c r="V89" s="118"/>
      <c r="W89" s="119"/>
      <c r="X89" s="119"/>
      <c r="Y89" s="50"/>
      <c r="Z89" s="120"/>
      <c r="AA89" s="120"/>
      <c r="AB89" s="121" t="str">
        <f t="shared" si="7"/>
        <v/>
      </c>
    </row>
    <row r="90" spans="1:28" x14ac:dyDescent="0.25">
      <c r="A90" s="118"/>
      <c r="B90" s="119"/>
      <c r="C90" s="119"/>
      <c r="D90" s="50"/>
      <c r="E90" s="120"/>
      <c r="F90" s="120"/>
      <c r="G90" s="121" t="str">
        <f t="shared" si="4"/>
        <v/>
      </c>
      <c r="H90" s="118"/>
      <c r="I90" s="119"/>
      <c r="J90" s="119"/>
      <c r="K90" s="50"/>
      <c r="L90" s="120"/>
      <c r="M90" s="120"/>
      <c r="N90" s="121" t="str">
        <f t="shared" si="5"/>
        <v/>
      </c>
      <c r="O90" s="118"/>
      <c r="P90" s="119"/>
      <c r="Q90" s="119"/>
      <c r="R90" s="50"/>
      <c r="S90" s="120"/>
      <c r="T90" s="120"/>
      <c r="U90" s="121" t="str">
        <f t="shared" si="6"/>
        <v/>
      </c>
      <c r="V90" s="118"/>
      <c r="W90" s="119"/>
      <c r="X90" s="119"/>
      <c r="Y90" s="50"/>
      <c r="Z90" s="120"/>
      <c r="AA90" s="120"/>
      <c r="AB90" s="121" t="str">
        <f t="shared" si="7"/>
        <v/>
      </c>
    </row>
    <row r="91" spans="1:28" x14ac:dyDescent="0.25">
      <c r="A91" s="118"/>
      <c r="B91" s="119"/>
      <c r="C91" s="119"/>
      <c r="D91" s="50"/>
      <c r="E91" s="120"/>
      <c r="F91" s="120"/>
      <c r="G91" s="121" t="str">
        <f t="shared" si="4"/>
        <v/>
      </c>
      <c r="H91" s="118"/>
      <c r="I91" s="119"/>
      <c r="J91" s="119"/>
      <c r="K91" s="50"/>
      <c r="L91" s="120"/>
      <c r="M91" s="120"/>
      <c r="N91" s="121" t="str">
        <f t="shared" si="5"/>
        <v/>
      </c>
      <c r="O91" s="118"/>
      <c r="P91" s="119"/>
      <c r="Q91" s="119"/>
      <c r="R91" s="50"/>
      <c r="S91" s="120"/>
      <c r="T91" s="120"/>
      <c r="U91" s="121" t="str">
        <f t="shared" si="6"/>
        <v/>
      </c>
      <c r="V91" s="118"/>
      <c r="W91" s="119"/>
      <c r="X91" s="119"/>
      <c r="Y91" s="50"/>
      <c r="Z91" s="120"/>
      <c r="AA91" s="120"/>
      <c r="AB91" s="121" t="str">
        <f t="shared" si="7"/>
        <v/>
      </c>
    </row>
    <row r="92" spans="1:28" x14ac:dyDescent="0.25">
      <c r="A92" s="118"/>
      <c r="B92" s="119"/>
      <c r="C92" s="119"/>
      <c r="D92" s="50"/>
      <c r="E92" s="120"/>
      <c r="F92" s="120"/>
      <c r="G92" s="121" t="str">
        <f t="shared" si="4"/>
        <v/>
      </c>
      <c r="H92" s="118"/>
      <c r="I92" s="119"/>
      <c r="J92" s="119"/>
      <c r="K92" s="50"/>
      <c r="L92" s="120"/>
      <c r="M92" s="120"/>
      <c r="N92" s="121" t="str">
        <f t="shared" si="5"/>
        <v/>
      </c>
      <c r="O92" s="118"/>
      <c r="P92" s="119"/>
      <c r="Q92" s="119"/>
      <c r="R92" s="50"/>
      <c r="S92" s="120"/>
      <c r="T92" s="120"/>
      <c r="U92" s="121" t="str">
        <f t="shared" si="6"/>
        <v/>
      </c>
      <c r="V92" s="118"/>
      <c r="W92" s="119"/>
      <c r="X92" s="119"/>
      <c r="Y92" s="50"/>
      <c r="Z92" s="120"/>
      <c r="AA92" s="120"/>
      <c r="AB92" s="121" t="str">
        <f t="shared" si="7"/>
        <v/>
      </c>
    </row>
    <row r="93" spans="1:28" x14ac:dyDescent="0.25">
      <c r="A93" s="118"/>
      <c r="B93" s="119"/>
      <c r="C93" s="119"/>
      <c r="D93" s="50"/>
      <c r="E93" s="120"/>
      <c r="F93" s="120"/>
      <c r="G93" s="121" t="str">
        <f t="shared" si="4"/>
        <v/>
      </c>
      <c r="H93" s="118"/>
      <c r="I93" s="119"/>
      <c r="J93" s="119"/>
      <c r="K93" s="50"/>
      <c r="L93" s="120"/>
      <c r="M93" s="120"/>
      <c r="N93" s="121" t="str">
        <f t="shared" si="5"/>
        <v/>
      </c>
      <c r="O93" s="118"/>
      <c r="P93" s="119"/>
      <c r="Q93" s="119"/>
      <c r="R93" s="50"/>
      <c r="S93" s="120"/>
      <c r="T93" s="120"/>
      <c r="U93" s="121" t="str">
        <f t="shared" si="6"/>
        <v/>
      </c>
      <c r="V93" s="118"/>
      <c r="W93" s="119"/>
      <c r="X93" s="119"/>
      <c r="Y93" s="50"/>
      <c r="Z93" s="120"/>
      <c r="AA93" s="120"/>
      <c r="AB93" s="121" t="str">
        <f t="shared" si="7"/>
        <v/>
      </c>
    </row>
    <row r="94" spans="1:28" x14ac:dyDescent="0.25">
      <c r="A94" s="118"/>
      <c r="B94" s="119"/>
      <c r="C94" s="119"/>
      <c r="D94" s="50"/>
      <c r="E94" s="120"/>
      <c r="F94" s="120"/>
      <c r="G94" s="121" t="str">
        <f t="shared" si="4"/>
        <v/>
      </c>
      <c r="H94" s="118"/>
      <c r="I94" s="119"/>
      <c r="J94" s="119"/>
      <c r="K94" s="50"/>
      <c r="L94" s="120"/>
      <c r="M94" s="120"/>
      <c r="N94" s="121" t="str">
        <f t="shared" si="5"/>
        <v/>
      </c>
      <c r="O94" s="118"/>
      <c r="P94" s="119"/>
      <c r="Q94" s="119"/>
      <c r="R94" s="50"/>
      <c r="S94" s="120"/>
      <c r="T94" s="120"/>
      <c r="U94" s="121" t="str">
        <f t="shared" si="6"/>
        <v/>
      </c>
      <c r="V94" s="118"/>
      <c r="W94" s="119"/>
      <c r="X94" s="119"/>
      <c r="Y94" s="50"/>
      <c r="Z94" s="120"/>
      <c r="AA94" s="120"/>
      <c r="AB94" s="121" t="str">
        <f t="shared" si="7"/>
        <v/>
      </c>
    </row>
    <row r="95" spans="1:28" x14ac:dyDescent="0.25">
      <c r="A95" s="118"/>
      <c r="B95" s="119"/>
      <c r="C95" s="119"/>
      <c r="D95" s="50"/>
      <c r="E95" s="120"/>
      <c r="F95" s="120"/>
      <c r="G95" s="121" t="str">
        <f t="shared" si="4"/>
        <v/>
      </c>
      <c r="H95" s="118"/>
      <c r="I95" s="119"/>
      <c r="J95" s="119"/>
      <c r="K95" s="50"/>
      <c r="L95" s="120"/>
      <c r="M95" s="120"/>
      <c r="N95" s="121" t="str">
        <f t="shared" si="5"/>
        <v/>
      </c>
      <c r="O95" s="118"/>
      <c r="P95" s="119"/>
      <c r="Q95" s="119"/>
      <c r="R95" s="50"/>
      <c r="S95" s="120"/>
      <c r="T95" s="120"/>
      <c r="U95" s="121" t="str">
        <f t="shared" si="6"/>
        <v/>
      </c>
      <c r="V95" s="118"/>
      <c r="W95" s="119"/>
      <c r="X95" s="119"/>
      <c r="Y95" s="50"/>
      <c r="Z95" s="120"/>
      <c r="AA95" s="120"/>
      <c r="AB95" s="121" t="str">
        <f t="shared" si="7"/>
        <v/>
      </c>
    </row>
    <row r="96" spans="1:28" x14ac:dyDescent="0.25">
      <c r="A96" s="118"/>
      <c r="B96" s="119"/>
      <c r="C96" s="119"/>
      <c r="D96" s="50"/>
      <c r="E96" s="120"/>
      <c r="F96" s="120"/>
      <c r="G96" s="121" t="str">
        <f t="shared" si="4"/>
        <v/>
      </c>
      <c r="H96" s="118"/>
      <c r="I96" s="119"/>
      <c r="J96" s="119"/>
      <c r="K96" s="50"/>
      <c r="L96" s="120"/>
      <c r="M96" s="120"/>
      <c r="N96" s="121" t="str">
        <f t="shared" si="5"/>
        <v/>
      </c>
      <c r="O96" s="118"/>
      <c r="P96" s="119"/>
      <c r="Q96" s="119"/>
      <c r="R96" s="50"/>
      <c r="S96" s="120"/>
      <c r="T96" s="120"/>
      <c r="U96" s="121" t="str">
        <f t="shared" si="6"/>
        <v/>
      </c>
      <c r="V96" s="118"/>
      <c r="W96" s="119"/>
      <c r="X96" s="119"/>
      <c r="Y96" s="50"/>
      <c r="Z96" s="120"/>
      <c r="AA96" s="120"/>
      <c r="AB96" s="121" t="str">
        <f t="shared" si="7"/>
        <v/>
      </c>
    </row>
    <row r="97" spans="1:28" x14ac:dyDescent="0.25">
      <c r="A97" s="118"/>
      <c r="B97" s="119"/>
      <c r="C97" s="119"/>
      <c r="D97" s="50"/>
      <c r="E97" s="120"/>
      <c r="F97" s="120"/>
      <c r="G97" s="121" t="str">
        <f t="shared" si="4"/>
        <v/>
      </c>
      <c r="H97" s="118"/>
      <c r="I97" s="119"/>
      <c r="J97" s="119"/>
      <c r="K97" s="50"/>
      <c r="L97" s="120"/>
      <c r="M97" s="120"/>
      <c r="N97" s="121" t="str">
        <f t="shared" si="5"/>
        <v/>
      </c>
      <c r="O97" s="118"/>
      <c r="P97" s="119"/>
      <c r="Q97" s="119"/>
      <c r="R97" s="50"/>
      <c r="S97" s="120"/>
      <c r="T97" s="120"/>
      <c r="U97" s="121" t="str">
        <f t="shared" si="6"/>
        <v/>
      </c>
      <c r="V97" s="118"/>
      <c r="W97" s="119"/>
      <c r="X97" s="119"/>
      <c r="Y97" s="50"/>
      <c r="Z97" s="120"/>
      <c r="AA97" s="120"/>
      <c r="AB97" s="121" t="str">
        <f t="shared" si="7"/>
        <v/>
      </c>
    </row>
    <row r="98" spans="1:28" x14ac:dyDescent="0.25">
      <c r="A98" s="118"/>
      <c r="B98" s="119"/>
      <c r="C98" s="119"/>
      <c r="D98" s="50"/>
      <c r="E98" s="120"/>
      <c r="F98" s="120"/>
      <c r="G98" s="121" t="str">
        <f t="shared" si="4"/>
        <v/>
      </c>
      <c r="H98" s="118"/>
      <c r="I98" s="119"/>
      <c r="J98" s="119"/>
      <c r="K98" s="50"/>
      <c r="L98" s="120"/>
      <c r="M98" s="120"/>
      <c r="N98" s="121" t="str">
        <f t="shared" si="5"/>
        <v/>
      </c>
      <c r="O98" s="118"/>
      <c r="P98" s="119"/>
      <c r="Q98" s="119"/>
      <c r="R98" s="50"/>
      <c r="S98" s="120"/>
      <c r="T98" s="120"/>
      <c r="U98" s="121" t="str">
        <f t="shared" si="6"/>
        <v/>
      </c>
      <c r="V98" s="118"/>
      <c r="W98" s="119"/>
      <c r="X98" s="119"/>
      <c r="Y98" s="50"/>
      <c r="Z98" s="120"/>
      <c r="AA98" s="120"/>
      <c r="AB98" s="121" t="str">
        <f t="shared" si="7"/>
        <v/>
      </c>
    </row>
    <row r="99" spans="1:28" x14ac:dyDescent="0.25">
      <c r="A99" s="118"/>
      <c r="B99" s="119"/>
      <c r="C99" s="119"/>
      <c r="D99" s="50"/>
      <c r="E99" s="120"/>
      <c r="F99" s="120"/>
      <c r="G99" s="121" t="str">
        <f t="shared" si="4"/>
        <v/>
      </c>
      <c r="H99" s="118"/>
      <c r="I99" s="119"/>
      <c r="J99" s="119"/>
      <c r="K99" s="50"/>
      <c r="L99" s="120"/>
      <c r="M99" s="120"/>
      <c r="N99" s="121" t="str">
        <f t="shared" si="5"/>
        <v/>
      </c>
      <c r="O99" s="118"/>
      <c r="P99" s="119"/>
      <c r="Q99" s="119"/>
      <c r="R99" s="50"/>
      <c r="S99" s="120"/>
      <c r="T99" s="120"/>
      <c r="U99" s="121" t="str">
        <f t="shared" si="6"/>
        <v/>
      </c>
      <c r="V99" s="118"/>
      <c r="W99" s="119"/>
      <c r="X99" s="119"/>
      <c r="Y99" s="50"/>
      <c r="Z99" s="120"/>
      <c r="AA99" s="120"/>
      <c r="AB99" s="121" t="str">
        <f t="shared" si="7"/>
        <v/>
      </c>
    </row>
    <row r="100" spans="1:28" x14ac:dyDescent="0.25">
      <c r="A100" s="118"/>
      <c r="B100" s="119"/>
      <c r="C100" s="119"/>
      <c r="D100" s="50"/>
      <c r="E100" s="120"/>
      <c r="F100" s="120"/>
      <c r="G100" s="121" t="str">
        <f t="shared" si="4"/>
        <v/>
      </c>
      <c r="H100" s="118"/>
      <c r="I100" s="119"/>
      <c r="J100" s="119"/>
      <c r="K100" s="50"/>
      <c r="L100" s="120"/>
      <c r="M100" s="120"/>
      <c r="N100" s="121" t="str">
        <f t="shared" si="5"/>
        <v/>
      </c>
      <c r="O100" s="118"/>
      <c r="P100" s="119"/>
      <c r="Q100" s="119"/>
      <c r="R100" s="50"/>
      <c r="S100" s="120"/>
      <c r="T100" s="120"/>
      <c r="U100" s="121" t="str">
        <f t="shared" si="6"/>
        <v/>
      </c>
      <c r="V100" s="118"/>
      <c r="W100" s="119"/>
      <c r="X100" s="119"/>
      <c r="Y100" s="50"/>
      <c r="Z100" s="120"/>
      <c r="AA100" s="120"/>
      <c r="AB100" s="121" t="str">
        <f t="shared" si="7"/>
        <v/>
      </c>
    </row>
    <row r="101" spans="1:28" x14ac:dyDescent="0.25">
      <c r="A101" s="118"/>
      <c r="B101" s="119"/>
      <c r="C101" s="119"/>
      <c r="D101" s="50"/>
      <c r="E101" s="120"/>
      <c r="F101" s="120"/>
      <c r="G101" s="121" t="str">
        <f t="shared" si="4"/>
        <v/>
      </c>
      <c r="H101" s="118"/>
      <c r="I101" s="119"/>
      <c r="J101" s="119"/>
      <c r="K101" s="50"/>
      <c r="L101" s="120"/>
      <c r="M101" s="120"/>
      <c r="N101" s="121" t="str">
        <f t="shared" si="5"/>
        <v/>
      </c>
      <c r="O101" s="118"/>
      <c r="P101" s="119"/>
      <c r="Q101" s="119"/>
      <c r="R101" s="50"/>
      <c r="S101" s="120"/>
      <c r="T101" s="120"/>
      <c r="U101" s="121" t="str">
        <f t="shared" si="6"/>
        <v/>
      </c>
      <c r="V101" s="118"/>
      <c r="W101" s="119"/>
      <c r="X101" s="119"/>
      <c r="Y101" s="50"/>
      <c r="Z101" s="120"/>
      <c r="AA101" s="120"/>
      <c r="AB101" s="121" t="str">
        <f t="shared" si="7"/>
        <v/>
      </c>
    </row>
    <row r="102" spans="1:28" x14ac:dyDescent="0.25">
      <c r="A102" s="118"/>
      <c r="B102" s="119"/>
      <c r="C102" s="119"/>
      <c r="D102" s="50"/>
      <c r="E102" s="120"/>
      <c r="F102" s="120"/>
      <c r="G102" s="121" t="str">
        <f t="shared" si="4"/>
        <v/>
      </c>
      <c r="H102" s="118"/>
      <c r="I102" s="119"/>
      <c r="J102" s="119"/>
      <c r="K102" s="50"/>
      <c r="L102" s="120"/>
      <c r="M102" s="120"/>
      <c r="N102" s="121" t="str">
        <f t="shared" si="5"/>
        <v/>
      </c>
      <c r="O102" s="118"/>
      <c r="P102" s="119"/>
      <c r="Q102" s="119"/>
      <c r="R102" s="50"/>
      <c r="S102" s="120"/>
      <c r="T102" s="120"/>
      <c r="U102" s="121" t="str">
        <f t="shared" si="6"/>
        <v/>
      </c>
      <c r="V102" s="118"/>
      <c r="W102" s="119"/>
      <c r="X102" s="119"/>
      <c r="Y102" s="50"/>
      <c r="Z102" s="120"/>
      <c r="AA102" s="120"/>
      <c r="AB102" s="121" t="str">
        <f t="shared" si="7"/>
        <v/>
      </c>
    </row>
    <row r="103" spans="1:28" x14ac:dyDescent="0.25">
      <c r="A103" s="118"/>
      <c r="B103" s="119"/>
      <c r="C103" s="119"/>
      <c r="D103" s="50"/>
      <c r="E103" s="120"/>
      <c r="F103" s="120"/>
      <c r="G103" s="121" t="str">
        <f t="shared" si="4"/>
        <v/>
      </c>
      <c r="H103" s="118"/>
      <c r="I103" s="119"/>
      <c r="J103" s="119"/>
      <c r="K103" s="50"/>
      <c r="L103" s="120"/>
      <c r="M103" s="120"/>
      <c r="N103" s="121" t="str">
        <f t="shared" si="5"/>
        <v/>
      </c>
      <c r="O103" s="118"/>
      <c r="P103" s="119"/>
      <c r="Q103" s="119"/>
      <c r="R103" s="50"/>
      <c r="S103" s="120"/>
      <c r="T103" s="120"/>
      <c r="U103" s="121" t="str">
        <f t="shared" si="6"/>
        <v/>
      </c>
      <c r="V103" s="118"/>
      <c r="W103" s="119"/>
      <c r="X103" s="119"/>
      <c r="Y103" s="50"/>
      <c r="Z103" s="120"/>
      <c r="AA103" s="120"/>
      <c r="AB103" s="121" t="str">
        <f t="shared" si="7"/>
        <v/>
      </c>
    </row>
    <row r="104" spans="1:28" x14ac:dyDescent="0.25">
      <c r="A104" s="118"/>
      <c r="B104" s="119"/>
      <c r="C104" s="119"/>
      <c r="D104" s="50"/>
      <c r="E104" s="120"/>
      <c r="F104" s="120"/>
      <c r="G104" s="121" t="str">
        <f t="shared" si="4"/>
        <v/>
      </c>
      <c r="H104" s="118"/>
      <c r="I104" s="119"/>
      <c r="J104" s="119"/>
      <c r="K104" s="50"/>
      <c r="L104" s="120"/>
      <c r="M104" s="120"/>
      <c r="N104" s="121" t="str">
        <f t="shared" si="5"/>
        <v/>
      </c>
      <c r="O104" s="118"/>
      <c r="P104" s="119"/>
      <c r="Q104" s="119"/>
      <c r="R104" s="50"/>
      <c r="S104" s="120"/>
      <c r="T104" s="120"/>
      <c r="U104" s="121" t="str">
        <f t="shared" si="6"/>
        <v/>
      </c>
      <c r="V104" s="118"/>
      <c r="W104" s="119"/>
      <c r="X104" s="119"/>
      <c r="Y104" s="50"/>
      <c r="Z104" s="120"/>
      <c r="AA104" s="120"/>
      <c r="AB104" s="121" t="str">
        <f t="shared" si="7"/>
        <v/>
      </c>
    </row>
    <row r="105" spans="1:28" x14ac:dyDescent="0.25">
      <c r="A105" s="118"/>
      <c r="B105" s="119"/>
      <c r="C105" s="119"/>
      <c r="D105" s="50"/>
      <c r="E105" s="120"/>
      <c r="F105" s="120"/>
      <c r="G105" s="121" t="str">
        <f t="shared" si="4"/>
        <v/>
      </c>
      <c r="H105" s="118"/>
      <c r="I105" s="119"/>
      <c r="J105" s="119"/>
      <c r="K105" s="50"/>
      <c r="L105" s="120"/>
      <c r="M105" s="120"/>
      <c r="N105" s="121" t="str">
        <f t="shared" si="5"/>
        <v/>
      </c>
      <c r="O105" s="118"/>
      <c r="P105" s="119"/>
      <c r="Q105" s="119"/>
      <c r="R105" s="50"/>
      <c r="S105" s="120"/>
      <c r="T105" s="120"/>
      <c r="U105" s="121" t="str">
        <f t="shared" si="6"/>
        <v/>
      </c>
      <c r="V105" s="118"/>
      <c r="W105" s="119"/>
      <c r="X105" s="119"/>
      <c r="Y105" s="50"/>
      <c r="Z105" s="120"/>
      <c r="AA105" s="120"/>
      <c r="AB105" s="121" t="str">
        <f t="shared" si="7"/>
        <v/>
      </c>
    </row>
    <row r="106" spans="1:28" x14ac:dyDescent="0.25">
      <c r="A106" s="118"/>
      <c r="B106" s="119"/>
      <c r="C106" s="119"/>
      <c r="D106" s="50"/>
      <c r="E106" s="120"/>
      <c r="F106" s="120"/>
      <c r="G106" s="121" t="str">
        <f t="shared" si="4"/>
        <v/>
      </c>
      <c r="H106" s="118"/>
      <c r="I106" s="119"/>
      <c r="J106" s="119"/>
      <c r="K106" s="50"/>
      <c r="L106" s="120"/>
      <c r="M106" s="120"/>
      <c r="N106" s="121" t="str">
        <f t="shared" si="5"/>
        <v/>
      </c>
      <c r="O106" s="118"/>
      <c r="P106" s="119"/>
      <c r="Q106" s="119"/>
      <c r="R106" s="50"/>
      <c r="S106" s="120"/>
      <c r="T106" s="120"/>
      <c r="U106" s="121" t="str">
        <f t="shared" si="6"/>
        <v/>
      </c>
      <c r="V106" s="118"/>
      <c r="W106" s="119"/>
      <c r="X106" s="119"/>
      <c r="Y106" s="50"/>
      <c r="Z106" s="120"/>
      <c r="AA106" s="120"/>
      <c r="AB106" s="121" t="str">
        <f t="shared" si="7"/>
        <v/>
      </c>
    </row>
    <row r="107" spans="1:28" x14ac:dyDescent="0.25">
      <c r="A107" s="118"/>
      <c r="B107" s="119"/>
      <c r="C107" s="119"/>
      <c r="D107" s="50"/>
      <c r="E107" s="120"/>
      <c r="F107" s="120"/>
      <c r="G107" s="121" t="str">
        <f t="shared" si="4"/>
        <v/>
      </c>
      <c r="H107" s="118"/>
      <c r="I107" s="119"/>
      <c r="J107" s="119"/>
      <c r="K107" s="50"/>
      <c r="L107" s="120"/>
      <c r="M107" s="120"/>
      <c r="N107" s="121" t="str">
        <f t="shared" si="5"/>
        <v/>
      </c>
      <c r="O107" s="118"/>
      <c r="P107" s="119"/>
      <c r="Q107" s="119"/>
      <c r="R107" s="50"/>
      <c r="S107" s="120"/>
      <c r="T107" s="120"/>
      <c r="U107" s="121" t="str">
        <f t="shared" si="6"/>
        <v/>
      </c>
      <c r="V107" s="118"/>
      <c r="W107" s="119"/>
      <c r="X107" s="119"/>
      <c r="Y107" s="50"/>
      <c r="Z107" s="120"/>
      <c r="AA107" s="120"/>
      <c r="AB107" s="121" t="str">
        <f t="shared" si="7"/>
        <v/>
      </c>
    </row>
    <row r="108" spans="1:28" x14ac:dyDescent="0.25">
      <c r="A108" s="118"/>
      <c r="B108" s="119"/>
      <c r="C108" s="119"/>
      <c r="D108" s="50"/>
      <c r="E108" s="120"/>
      <c r="F108" s="120"/>
      <c r="G108" s="121" t="str">
        <f t="shared" si="4"/>
        <v/>
      </c>
      <c r="H108" s="118"/>
      <c r="I108" s="119"/>
      <c r="J108" s="119"/>
      <c r="K108" s="50"/>
      <c r="L108" s="120"/>
      <c r="M108" s="120"/>
      <c r="N108" s="121" t="str">
        <f t="shared" si="5"/>
        <v/>
      </c>
      <c r="O108" s="118"/>
      <c r="P108" s="119"/>
      <c r="Q108" s="119"/>
      <c r="R108" s="50"/>
      <c r="S108" s="120"/>
      <c r="T108" s="120"/>
      <c r="U108" s="121" t="str">
        <f t="shared" si="6"/>
        <v/>
      </c>
      <c r="V108" s="118"/>
      <c r="W108" s="119"/>
      <c r="X108" s="119"/>
      <c r="Y108" s="50"/>
      <c r="Z108" s="120"/>
      <c r="AA108" s="120"/>
      <c r="AB108" s="121" t="str">
        <f t="shared" si="7"/>
        <v/>
      </c>
    </row>
    <row r="109" spans="1:28" x14ac:dyDescent="0.25">
      <c r="A109" s="118"/>
      <c r="B109" s="119"/>
      <c r="C109" s="119"/>
      <c r="D109" s="50"/>
      <c r="E109" s="120"/>
      <c r="F109" s="120"/>
      <c r="G109" s="121" t="str">
        <f t="shared" si="4"/>
        <v/>
      </c>
      <c r="H109" s="118"/>
      <c r="I109" s="119"/>
      <c r="J109" s="119"/>
      <c r="K109" s="50"/>
      <c r="L109" s="120"/>
      <c r="M109" s="120"/>
      <c r="N109" s="121" t="str">
        <f t="shared" si="5"/>
        <v/>
      </c>
      <c r="O109" s="118"/>
      <c r="P109" s="119"/>
      <c r="Q109" s="119"/>
      <c r="R109" s="50"/>
      <c r="S109" s="120"/>
      <c r="T109" s="120"/>
      <c r="U109" s="121" t="str">
        <f t="shared" si="6"/>
        <v/>
      </c>
      <c r="V109" s="118"/>
      <c r="W109" s="119"/>
      <c r="X109" s="119"/>
      <c r="Y109" s="50"/>
      <c r="Z109" s="120"/>
      <c r="AA109" s="120"/>
      <c r="AB109" s="121" t="str">
        <f t="shared" si="7"/>
        <v/>
      </c>
    </row>
    <row r="110" spans="1:28" x14ac:dyDescent="0.25">
      <c r="A110" s="118"/>
      <c r="B110" s="119"/>
      <c r="C110" s="119"/>
      <c r="D110" s="50"/>
      <c r="E110" s="120"/>
      <c r="F110" s="120"/>
      <c r="G110" s="121" t="str">
        <f t="shared" si="4"/>
        <v/>
      </c>
      <c r="H110" s="118"/>
      <c r="I110" s="119"/>
      <c r="J110" s="119"/>
      <c r="K110" s="50"/>
      <c r="L110" s="120"/>
      <c r="M110" s="120"/>
      <c r="N110" s="121" t="str">
        <f t="shared" si="5"/>
        <v/>
      </c>
      <c r="O110" s="118"/>
      <c r="P110" s="119"/>
      <c r="Q110" s="119"/>
      <c r="R110" s="50"/>
      <c r="S110" s="120"/>
      <c r="T110" s="120"/>
      <c r="U110" s="121" t="str">
        <f t="shared" si="6"/>
        <v/>
      </c>
      <c r="V110" s="118"/>
      <c r="W110" s="119"/>
      <c r="X110" s="119"/>
      <c r="Y110" s="50"/>
      <c r="Z110" s="120"/>
      <c r="AA110" s="120"/>
      <c r="AB110" s="121" t="str">
        <f t="shared" si="7"/>
        <v/>
      </c>
    </row>
    <row r="111" spans="1:28" x14ac:dyDescent="0.25">
      <c r="A111" s="118"/>
      <c r="B111" s="119"/>
      <c r="C111" s="119"/>
      <c r="D111" s="50"/>
      <c r="E111" s="120"/>
      <c r="F111" s="120"/>
      <c r="G111" s="121" t="str">
        <f t="shared" si="4"/>
        <v/>
      </c>
      <c r="H111" s="118"/>
      <c r="I111" s="119"/>
      <c r="J111" s="119"/>
      <c r="K111" s="50"/>
      <c r="L111" s="120"/>
      <c r="M111" s="120"/>
      <c r="N111" s="121" t="str">
        <f t="shared" si="5"/>
        <v/>
      </c>
      <c r="O111" s="118"/>
      <c r="P111" s="119"/>
      <c r="Q111" s="119"/>
      <c r="R111" s="50"/>
      <c r="S111" s="120"/>
      <c r="T111" s="120"/>
      <c r="U111" s="121" t="str">
        <f t="shared" si="6"/>
        <v/>
      </c>
      <c r="V111" s="118"/>
      <c r="W111" s="119"/>
      <c r="X111" s="119"/>
      <c r="Y111" s="50"/>
      <c r="Z111" s="120"/>
      <c r="AA111" s="120"/>
      <c r="AB111" s="121" t="str">
        <f t="shared" si="7"/>
        <v/>
      </c>
    </row>
    <row r="112" spans="1:28" x14ac:dyDescent="0.25">
      <c r="A112" s="118"/>
      <c r="B112" s="119"/>
      <c r="C112" s="119"/>
      <c r="D112" s="50"/>
      <c r="E112" s="120"/>
      <c r="F112" s="120"/>
      <c r="G112" s="121" t="str">
        <f t="shared" si="4"/>
        <v/>
      </c>
      <c r="H112" s="118"/>
      <c r="I112" s="119"/>
      <c r="J112" s="119"/>
      <c r="K112" s="50"/>
      <c r="L112" s="120"/>
      <c r="M112" s="120"/>
      <c r="N112" s="121" t="str">
        <f t="shared" si="5"/>
        <v/>
      </c>
      <c r="O112" s="118"/>
      <c r="P112" s="119"/>
      <c r="Q112" s="119"/>
      <c r="R112" s="50"/>
      <c r="S112" s="120"/>
      <c r="T112" s="120"/>
      <c r="U112" s="121" t="str">
        <f t="shared" si="6"/>
        <v/>
      </c>
      <c r="V112" s="118"/>
      <c r="W112" s="119"/>
      <c r="X112" s="119"/>
      <c r="Y112" s="50"/>
      <c r="Z112" s="120"/>
      <c r="AA112" s="120"/>
      <c r="AB112" s="121" t="str">
        <f t="shared" si="7"/>
        <v/>
      </c>
    </row>
    <row r="113" spans="1:28" x14ac:dyDescent="0.25">
      <c r="A113" s="118"/>
      <c r="B113" s="119"/>
      <c r="C113" s="119"/>
      <c r="D113" s="50"/>
      <c r="E113" s="120"/>
      <c r="F113" s="120"/>
      <c r="G113" s="121" t="str">
        <f t="shared" si="4"/>
        <v/>
      </c>
      <c r="H113" s="118"/>
      <c r="I113" s="119"/>
      <c r="J113" s="119"/>
      <c r="K113" s="50"/>
      <c r="L113" s="120"/>
      <c r="M113" s="120"/>
      <c r="N113" s="121" t="str">
        <f t="shared" si="5"/>
        <v/>
      </c>
      <c r="O113" s="118"/>
      <c r="P113" s="119"/>
      <c r="Q113" s="119"/>
      <c r="R113" s="50"/>
      <c r="S113" s="120"/>
      <c r="T113" s="120"/>
      <c r="U113" s="121" t="str">
        <f t="shared" si="6"/>
        <v/>
      </c>
      <c r="V113" s="118"/>
      <c r="W113" s="119"/>
      <c r="X113" s="119"/>
      <c r="Y113" s="50"/>
      <c r="Z113" s="120"/>
      <c r="AA113" s="120"/>
      <c r="AB113" s="121" t="str">
        <f t="shared" si="7"/>
        <v/>
      </c>
    </row>
    <row r="114" spans="1:28" ht="12" customHeight="1" thickBot="1" x14ac:dyDescent="0.3">
      <c r="A114" s="129"/>
      <c r="B114" s="84"/>
      <c r="C114" s="84"/>
      <c r="D114" s="84"/>
      <c r="E114" s="84"/>
      <c r="F114" s="84"/>
      <c r="G114" s="123" t="str">
        <f t="shared" si="4"/>
        <v/>
      </c>
      <c r="H114" s="129"/>
      <c r="I114" s="84"/>
      <c r="J114" s="84"/>
      <c r="K114" s="84"/>
      <c r="L114" s="84"/>
      <c r="M114" s="84"/>
      <c r="N114" s="123" t="str">
        <f t="shared" si="5"/>
        <v/>
      </c>
      <c r="O114" s="129"/>
      <c r="P114" s="84"/>
      <c r="Q114" s="84"/>
      <c r="R114" s="84"/>
      <c r="S114" s="84"/>
      <c r="T114" s="84"/>
      <c r="U114" s="123" t="str">
        <f t="shared" si="6"/>
        <v/>
      </c>
      <c r="V114" s="129"/>
      <c r="W114" s="84"/>
      <c r="X114" s="84"/>
      <c r="Y114" s="84"/>
      <c r="Z114" s="84"/>
      <c r="AA114" s="84"/>
      <c r="AB114" s="123" t="str">
        <f t="shared" si="7"/>
        <v/>
      </c>
    </row>
    <row r="115" spans="1:28" s="23" customFormat="1" ht="13.2" thickTop="1" thickBot="1" x14ac:dyDescent="0.3">
      <c r="A115" s="171"/>
      <c r="B115" s="172"/>
      <c r="C115" s="172"/>
      <c r="D115" s="172"/>
      <c r="E115" s="173" t="s">
        <v>38</v>
      </c>
      <c r="F115" s="174">
        <f>SUM(F13:F114)</f>
        <v>0</v>
      </c>
      <c r="G115" s="175" t="str">
        <f>G114</f>
        <v/>
      </c>
      <c r="H115" s="171"/>
      <c r="I115" s="172"/>
      <c r="J115" s="172"/>
      <c r="K115" s="172"/>
      <c r="L115" s="173" t="s">
        <v>39</v>
      </c>
      <c r="M115" s="174">
        <f>SUM(M13:M114)</f>
        <v>0</v>
      </c>
      <c r="N115" s="175" t="str">
        <f>N114</f>
        <v/>
      </c>
      <c r="O115" s="171"/>
      <c r="P115" s="172"/>
      <c r="Q115" s="172"/>
      <c r="R115" s="172"/>
      <c r="S115" s="173" t="s">
        <v>40</v>
      </c>
      <c r="T115" s="174">
        <f>SUM(T13:T114)</f>
        <v>0</v>
      </c>
      <c r="U115" s="175" t="str">
        <f>U114</f>
        <v/>
      </c>
      <c r="V115" s="171"/>
      <c r="W115" s="172"/>
      <c r="X115" s="172"/>
      <c r="Y115" s="172"/>
      <c r="Z115" s="173" t="s">
        <v>41</v>
      </c>
      <c r="AA115" s="174">
        <f>SUM(AA13:AA114)</f>
        <v>0</v>
      </c>
      <c r="AB115" s="175" t="str">
        <f>AB114</f>
        <v/>
      </c>
    </row>
    <row r="116" spans="1:28" x14ac:dyDescent="0.25">
      <c r="A116" s="30"/>
      <c r="B116" s="44"/>
      <c r="C116" s="44"/>
      <c r="D116" s="51"/>
      <c r="E116" s="53"/>
      <c r="F116" s="53"/>
      <c r="G116" s="52"/>
    </row>
  </sheetData>
  <sheetProtection algorithmName="SHA-512" hashValue="7AuW7MlrVeS/HfmQ/lwcMqguU275baT5AlLY+2TlTmf1Z8lmUIXymN6lOm/CAtcz7G2LdILc6lNGtH3Qx5VKKg==" saltValue="7ojlVRFFX9wOBes0ZuXkDA==" spinCount="100000" sheet="1" objects="1" scenarios="1" selectLockedCells="1"/>
  <mergeCells count="28">
    <mergeCell ref="AA1:AB1"/>
    <mergeCell ref="AA2:AB2"/>
    <mergeCell ref="AA4:AB4"/>
    <mergeCell ref="V1:W1"/>
    <mergeCell ref="W6:X6"/>
    <mergeCell ref="W8:X8"/>
    <mergeCell ref="W10:X10"/>
    <mergeCell ref="M4:N4"/>
    <mergeCell ref="T1:U1"/>
    <mergeCell ref="T2:U2"/>
    <mergeCell ref="T4:U4"/>
    <mergeCell ref="O1:P1"/>
    <mergeCell ref="B10:C10"/>
    <mergeCell ref="I6:J6"/>
    <mergeCell ref="I8:J8"/>
    <mergeCell ref="I10:J10"/>
    <mergeCell ref="P6:Q6"/>
    <mergeCell ref="P8:Q8"/>
    <mergeCell ref="P10:Q10"/>
    <mergeCell ref="F4:G4"/>
    <mergeCell ref="M1:N1"/>
    <mergeCell ref="M2:N2"/>
    <mergeCell ref="B6:C6"/>
    <mergeCell ref="B8:C8"/>
    <mergeCell ref="A1:B1"/>
    <mergeCell ref="H1:I1"/>
    <mergeCell ref="F1:G1"/>
    <mergeCell ref="F2:G2"/>
  </mergeCells>
  <conditionalFormatting sqref="G116 G6">
    <cfRule type="cellIs" dxfId="47" priority="4" operator="lessThan">
      <formula>0</formula>
    </cfRule>
  </conditionalFormatting>
  <conditionalFormatting sqref="N6">
    <cfRule type="cellIs" dxfId="46" priority="3" operator="lessThan">
      <formula>0</formula>
    </cfRule>
  </conditionalFormatting>
  <conditionalFormatting sqref="U6">
    <cfRule type="cellIs" dxfId="45" priority="2" operator="lessThan">
      <formula>0</formula>
    </cfRule>
  </conditionalFormatting>
  <conditionalFormatting sqref="AB6">
    <cfRule type="cellIs" dxfId="44" priority="1" operator="lessThan">
      <formula>0</formula>
    </cfRule>
  </conditionalFormatting>
  <printOptions horizontalCentered="1"/>
  <pageMargins left="0.7" right="0.7" top="0.75" bottom="0.75" header="0.3" footer="0.3"/>
  <pageSetup scale="93" fitToWidth="0" fitToHeight="0" orientation="portrait" r:id="rId1"/>
  <rowBreaks count="1" manualBreakCount="1">
    <brk id="54" max="2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2" tint="-0.249977111117893"/>
  </sheetPr>
  <dimension ref="A1:AB54"/>
  <sheetViews>
    <sheetView showRuler="0" showWhiteSpace="0" zoomScaleNormal="100" workbookViewId="0">
      <selection activeCell="E32" sqref="E32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Summary'!$B$37</f>
        <v>Maintenance Services</v>
      </c>
      <c r="G2" s="391"/>
      <c r="H2" s="114"/>
      <c r="I2" s="44"/>
      <c r="J2" s="44"/>
      <c r="K2" s="44"/>
      <c r="L2" s="68" t="s">
        <v>11</v>
      </c>
      <c r="M2" s="323" t="str">
        <f>F2</f>
        <v>Maintenance Services</v>
      </c>
      <c r="N2" s="391"/>
      <c r="O2" s="114"/>
      <c r="P2" s="44"/>
      <c r="Q2" s="44"/>
      <c r="R2" s="44"/>
      <c r="S2" s="68" t="s">
        <v>11</v>
      </c>
      <c r="T2" s="323" t="str">
        <f>F2</f>
        <v>Maintenance Services</v>
      </c>
      <c r="U2" s="391"/>
      <c r="V2" s="114"/>
      <c r="W2" s="44"/>
      <c r="X2" s="44"/>
      <c r="Y2" s="44"/>
      <c r="Z2" s="68" t="s">
        <v>11</v>
      </c>
      <c r="AA2" s="323" t="str">
        <f>F2</f>
        <v>Maintenance Services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Summary'!$A$37</f>
        <v>7750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7750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7750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7750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Summary'!D37:F37)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Summary'!M37:O37)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Summary'!V37:X37)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Summary'!AE37:AG37)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$F$53</f>
        <v>0</v>
      </c>
      <c r="E8" s="72"/>
      <c r="F8" s="72"/>
      <c r="G8" s="117"/>
      <c r="H8" s="114"/>
      <c r="I8" s="379" t="s">
        <v>156</v>
      </c>
      <c r="J8" s="380"/>
      <c r="K8" s="158">
        <f>$M$53</f>
        <v>0</v>
      </c>
      <c r="L8" s="72"/>
      <c r="M8" s="72"/>
      <c r="N8" s="117"/>
      <c r="O8" s="114"/>
      <c r="P8" s="379" t="s">
        <v>158</v>
      </c>
      <c r="Q8" s="380"/>
      <c r="R8" s="158">
        <f>$T$53</f>
        <v>0</v>
      </c>
      <c r="S8" s="72"/>
      <c r="T8" s="72"/>
      <c r="U8" s="117"/>
      <c r="V8" s="114"/>
      <c r="W8" s="379" t="s">
        <v>160</v>
      </c>
      <c r="X8" s="380"/>
      <c r="Y8" s="158">
        <f>$AA$53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2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2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2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2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s="23" customFormat="1" ht="12.6" thickBot="1" x14ac:dyDescent="0.3">
      <c r="A53" s="171"/>
      <c r="B53" s="172"/>
      <c r="C53" s="172"/>
      <c r="D53" s="172"/>
      <c r="E53" s="173" t="s">
        <v>38</v>
      </c>
      <c r="F53" s="174">
        <f>SUM(F13:F52)</f>
        <v>0</v>
      </c>
      <c r="G53" s="175" t="str">
        <f>G52</f>
        <v/>
      </c>
      <c r="H53" s="171"/>
      <c r="I53" s="172"/>
      <c r="J53" s="172"/>
      <c r="K53" s="172"/>
      <c r="L53" s="173" t="s">
        <v>39</v>
      </c>
      <c r="M53" s="174">
        <f>SUM(M13:M52)</f>
        <v>0</v>
      </c>
      <c r="N53" s="175" t="str">
        <f>N52</f>
        <v/>
      </c>
      <c r="O53" s="171"/>
      <c r="P53" s="172"/>
      <c r="Q53" s="172"/>
      <c r="R53" s="172"/>
      <c r="S53" s="173" t="s">
        <v>40</v>
      </c>
      <c r="T53" s="174">
        <f>SUM(T13:T52)</f>
        <v>0</v>
      </c>
      <c r="U53" s="175" t="str">
        <f>U52</f>
        <v/>
      </c>
      <c r="V53" s="171"/>
      <c r="W53" s="172"/>
      <c r="X53" s="172"/>
      <c r="Y53" s="172"/>
      <c r="Z53" s="173" t="s">
        <v>41</v>
      </c>
      <c r="AA53" s="174">
        <f>SUM(AA13:AA52)</f>
        <v>0</v>
      </c>
      <c r="AB53" s="175" t="str">
        <f>AB52</f>
        <v/>
      </c>
    </row>
    <row r="54" spans="1:28" x14ac:dyDescent="0.25">
      <c r="A54" s="30"/>
      <c r="B54" s="44"/>
      <c r="C54" s="44"/>
      <c r="D54" s="51"/>
      <c r="E54" s="53"/>
      <c r="F54" s="53"/>
      <c r="G54" s="52"/>
    </row>
  </sheetData>
  <sheetProtection algorithmName="SHA-512" hashValue="jWQWVAJTzVtuESQE2bRma+xtg9vF2XKjJR7anwRrsVIu/69N9A/CBIN6TU2ZwdY5cjIG2sbVs8KEOAdLDvTXxA==" saltValue="bYPfFETSSKmgepjtPEgG5A==" spinCount="100000" sheet="1" objects="1" scenarios="1" selectLockedCells="1"/>
  <mergeCells count="28">
    <mergeCell ref="T1:U1"/>
    <mergeCell ref="T2:U2"/>
    <mergeCell ref="T4:U4"/>
    <mergeCell ref="AA1:AB1"/>
    <mergeCell ref="AA2:AB2"/>
    <mergeCell ref="AA4:AB4"/>
    <mergeCell ref="V1:W1"/>
    <mergeCell ref="W6:X6"/>
    <mergeCell ref="W8:X8"/>
    <mergeCell ref="W10:X10"/>
    <mergeCell ref="P6:Q6"/>
    <mergeCell ref="P8:Q8"/>
    <mergeCell ref="P10:Q10"/>
    <mergeCell ref="A1:B1"/>
    <mergeCell ref="H1:I1"/>
    <mergeCell ref="O1:P1"/>
    <mergeCell ref="F1:G1"/>
    <mergeCell ref="B10:C10"/>
    <mergeCell ref="I6:J6"/>
    <mergeCell ref="I8:J8"/>
    <mergeCell ref="I10:J10"/>
    <mergeCell ref="B6:C6"/>
    <mergeCell ref="B8:C8"/>
    <mergeCell ref="F2:G2"/>
    <mergeCell ref="F4:G4"/>
    <mergeCell ref="M1:N1"/>
    <mergeCell ref="M2:N2"/>
    <mergeCell ref="M4:N4"/>
  </mergeCells>
  <conditionalFormatting sqref="G54 G6">
    <cfRule type="cellIs" dxfId="43" priority="4" operator="lessThan">
      <formula>0</formula>
    </cfRule>
  </conditionalFormatting>
  <conditionalFormatting sqref="N6">
    <cfRule type="cellIs" dxfId="42" priority="3" operator="lessThan">
      <formula>0</formula>
    </cfRule>
  </conditionalFormatting>
  <conditionalFormatting sqref="U6">
    <cfRule type="cellIs" dxfId="41" priority="2" operator="lessThan">
      <formula>0</formula>
    </cfRule>
  </conditionalFormatting>
  <conditionalFormatting sqref="AB6">
    <cfRule type="cellIs" dxfId="40" priority="1" operator="lessThan">
      <formula>0</formula>
    </cfRule>
  </conditionalFormatting>
  <printOptions horizontalCentered="1"/>
  <pageMargins left="0.7" right="0.7" top="0.75" bottom="0.75" header="0.3" footer="0.3"/>
  <pageSetup fitToWidth="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 tint="-0.14999847407452621"/>
  </sheetPr>
  <dimension ref="A1:AB53"/>
  <sheetViews>
    <sheetView showRuler="0" showWhiteSpace="0" zoomScaleNormal="100" workbookViewId="0">
      <selection activeCell="E15" sqref="E15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Summary'!$B$38</f>
        <v>Telephone</v>
      </c>
      <c r="G2" s="391"/>
      <c r="H2" s="114"/>
      <c r="I2" s="44"/>
      <c r="J2" s="44"/>
      <c r="K2" s="44"/>
      <c r="L2" s="68" t="s">
        <v>11</v>
      </c>
      <c r="M2" s="323" t="str">
        <f>F2</f>
        <v>Telephone</v>
      </c>
      <c r="N2" s="391"/>
      <c r="O2" s="114"/>
      <c r="P2" s="44"/>
      <c r="Q2" s="44"/>
      <c r="R2" s="44"/>
      <c r="S2" s="68" t="s">
        <v>11</v>
      </c>
      <c r="T2" s="323" t="str">
        <f>F2</f>
        <v>Telephone</v>
      </c>
      <c r="U2" s="391"/>
      <c r="V2" s="114"/>
      <c r="W2" s="44"/>
      <c r="X2" s="44"/>
      <c r="Y2" s="44"/>
      <c r="Z2" s="68" t="s">
        <v>11</v>
      </c>
      <c r="AA2" s="323" t="str">
        <f>F2</f>
        <v>Telephone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Summary'!$A$38</f>
        <v>7100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7100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7100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7100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4.2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Summary'!D38:F38)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Summary'!M38:O38)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Summary'!V38:X38)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Summary'!AE38:AG38)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$F$52</f>
        <v>0</v>
      </c>
      <c r="E8" s="72"/>
      <c r="F8" s="72"/>
      <c r="G8" s="117"/>
      <c r="H8" s="114"/>
      <c r="I8" s="379" t="s">
        <v>156</v>
      </c>
      <c r="J8" s="380"/>
      <c r="K8" s="158">
        <f>$M$52</f>
        <v>0</v>
      </c>
      <c r="L8" s="72"/>
      <c r="M8" s="72"/>
      <c r="N8" s="117"/>
      <c r="O8" s="114"/>
      <c r="P8" s="379" t="s">
        <v>158</v>
      </c>
      <c r="Q8" s="380"/>
      <c r="R8" s="158">
        <f>$T$52</f>
        <v>0</v>
      </c>
      <c r="S8" s="72"/>
      <c r="T8" s="72"/>
      <c r="U8" s="117"/>
      <c r="V8" s="114"/>
      <c r="W8" s="379" t="s">
        <v>160</v>
      </c>
      <c r="X8" s="380"/>
      <c r="Y8" s="158">
        <f>$AA$52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1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1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1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1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ht="12.6" thickBot="1" x14ac:dyDescent="0.3">
      <c r="A51" s="129"/>
      <c r="B51" s="84"/>
      <c r="C51" s="84"/>
      <c r="D51" s="84"/>
      <c r="E51" s="84"/>
      <c r="F51" s="84"/>
      <c r="G51" s="123" t="str">
        <f t="shared" si="0"/>
        <v/>
      </c>
      <c r="H51" s="129"/>
      <c r="I51" s="84"/>
      <c r="J51" s="84"/>
      <c r="K51" s="84"/>
      <c r="L51" s="84"/>
      <c r="M51" s="84"/>
      <c r="N51" s="123" t="str">
        <f t="shared" si="1"/>
        <v/>
      </c>
      <c r="O51" s="129"/>
      <c r="P51" s="84"/>
      <c r="Q51" s="84"/>
      <c r="R51" s="84"/>
      <c r="S51" s="84"/>
      <c r="T51" s="84"/>
      <c r="U51" s="123" t="str">
        <f t="shared" si="2"/>
        <v/>
      </c>
      <c r="V51" s="129"/>
      <c r="W51" s="84"/>
      <c r="X51" s="84"/>
      <c r="Y51" s="84"/>
      <c r="Z51" s="84"/>
      <c r="AA51" s="84"/>
      <c r="AB51" s="123" t="str">
        <f t="shared" si="3"/>
        <v/>
      </c>
    </row>
    <row r="52" spans="1:28" s="23" customFormat="1" ht="13.2" thickTop="1" thickBot="1" x14ac:dyDescent="0.3">
      <c r="A52" s="171"/>
      <c r="B52" s="172"/>
      <c r="C52" s="172"/>
      <c r="D52" s="172"/>
      <c r="E52" s="173" t="s">
        <v>38</v>
      </c>
      <c r="F52" s="174">
        <f>SUM(F13:F51)</f>
        <v>0</v>
      </c>
      <c r="G52" s="175" t="str">
        <f>G51</f>
        <v/>
      </c>
      <c r="H52" s="171"/>
      <c r="I52" s="172"/>
      <c r="J52" s="172"/>
      <c r="K52" s="172"/>
      <c r="L52" s="173" t="s">
        <v>39</v>
      </c>
      <c r="M52" s="174">
        <f>SUM(M13:M51)</f>
        <v>0</v>
      </c>
      <c r="N52" s="175" t="str">
        <f>N51</f>
        <v/>
      </c>
      <c r="O52" s="171"/>
      <c r="P52" s="172"/>
      <c r="Q52" s="172"/>
      <c r="R52" s="172"/>
      <c r="S52" s="173" t="s">
        <v>40</v>
      </c>
      <c r="T52" s="174">
        <f>SUM(T13:T51)</f>
        <v>0</v>
      </c>
      <c r="U52" s="175" t="str">
        <f>U51</f>
        <v/>
      </c>
      <c r="V52" s="171"/>
      <c r="W52" s="172"/>
      <c r="X52" s="172"/>
      <c r="Y52" s="172"/>
      <c r="Z52" s="173" t="s">
        <v>41</v>
      </c>
      <c r="AA52" s="174">
        <f>SUM(AA13:AA51)</f>
        <v>0</v>
      </c>
      <c r="AB52" s="175" t="str">
        <f>AB51</f>
        <v/>
      </c>
    </row>
    <row r="53" spans="1:28" x14ac:dyDescent="0.25">
      <c r="A53" s="30"/>
      <c r="B53" s="44"/>
      <c r="C53" s="44"/>
      <c r="D53" s="51"/>
      <c r="E53" s="53"/>
      <c r="F53" s="53"/>
      <c r="G53" s="52"/>
    </row>
  </sheetData>
  <sheetProtection algorithmName="SHA-512" hashValue="QZQaGnuI0L+u/YP40GS8Zn4GVTjukRGc8U+gwlGltgjWXNfGzeSQGFkCksxb+9bELGQkeugGkB/HP6H+gQLsEQ==" saltValue="reoEGyL5928nqkwroTsBMw==" spinCount="100000" sheet="1" objects="1" scenarios="1" selectLockedCells="1"/>
  <mergeCells count="28">
    <mergeCell ref="T1:U1"/>
    <mergeCell ref="T2:U2"/>
    <mergeCell ref="T4:U4"/>
    <mergeCell ref="AA1:AB1"/>
    <mergeCell ref="AA2:AB2"/>
    <mergeCell ref="AA4:AB4"/>
    <mergeCell ref="V1:W1"/>
    <mergeCell ref="W6:X6"/>
    <mergeCell ref="W8:X8"/>
    <mergeCell ref="W10:X10"/>
    <mergeCell ref="P6:Q6"/>
    <mergeCell ref="P8:Q8"/>
    <mergeCell ref="P10:Q10"/>
    <mergeCell ref="A1:B1"/>
    <mergeCell ref="H1:I1"/>
    <mergeCell ref="O1:P1"/>
    <mergeCell ref="F1:G1"/>
    <mergeCell ref="B10:C10"/>
    <mergeCell ref="I6:J6"/>
    <mergeCell ref="I8:J8"/>
    <mergeCell ref="I10:J10"/>
    <mergeCell ref="B6:C6"/>
    <mergeCell ref="B8:C8"/>
    <mergeCell ref="F2:G2"/>
    <mergeCell ref="F4:G4"/>
    <mergeCell ref="M1:N1"/>
    <mergeCell ref="M2:N2"/>
    <mergeCell ref="M4:N4"/>
  </mergeCells>
  <conditionalFormatting sqref="G53 G6">
    <cfRule type="cellIs" dxfId="39" priority="4" operator="lessThan">
      <formula>0</formula>
    </cfRule>
  </conditionalFormatting>
  <conditionalFormatting sqref="N6">
    <cfRule type="cellIs" dxfId="38" priority="3" operator="lessThan">
      <formula>0</formula>
    </cfRule>
  </conditionalFormatting>
  <conditionalFormatting sqref="U6">
    <cfRule type="cellIs" dxfId="37" priority="2" operator="lessThan">
      <formula>0</formula>
    </cfRule>
  </conditionalFormatting>
  <conditionalFormatting sqref="AB6">
    <cfRule type="cellIs" dxfId="36" priority="1" operator="lessThan">
      <formula>0</formula>
    </cfRule>
  </conditionalFormatting>
  <printOptions horizontalCentered="1"/>
  <pageMargins left="0.7" right="0.7" top="0.75" bottom="0.75" header="0.3" footer="0.3"/>
  <pageSetup fitToWidth="0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0" tint="-0.14999847407452621"/>
  </sheetPr>
  <dimension ref="A1:AB53"/>
  <sheetViews>
    <sheetView showRuler="0" showWhiteSpace="0" zoomScaleNormal="100" workbookViewId="0">
      <selection activeCell="E16" sqref="E16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Summary'!$B$39</f>
        <v>Postage &amp; Freight</v>
      </c>
      <c r="G2" s="391"/>
      <c r="H2" s="114"/>
      <c r="I2" s="44"/>
      <c r="J2" s="44"/>
      <c r="K2" s="44"/>
      <c r="L2" s="68" t="s">
        <v>11</v>
      </c>
      <c r="M2" s="323" t="str">
        <f>F2</f>
        <v>Postage &amp; Freight</v>
      </c>
      <c r="N2" s="391"/>
      <c r="O2" s="114"/>
      <c r="P2" s="44"/>
      <c r="Q2" s="44"/>
      <c r="R2" s="44"/>
      <c r="S2" s="68" t="s">
        <v>11</v>
      </c>
      <c r="T2" s="323" t="str">
        <f>'Step 2 - Quarterly Summary'!$B$39</f>
        <v>Postage &amp; Freight</v>
      </c>
      <c r="U2" s="391"/>
      <c r="V2" s="114"/>
      <c r="W2" s="44"/>
      <c r="X2" s="44"/>
      <c r="Y2" s="44"/>
      <c r="Z2" s="68" t="s">
        <v>11</v>
      </c>
      <c r="AA2" s="323" t="str">
        <f>F2</f>
        <v>Postage &amp; Freight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Summary'!$A$39</f>
        <v>6200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6200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'Step 2 - Quarterly Summary'!$A$39</f>
        <v>6200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6200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Summary'!D39:F39)</f>
        <v>0</v>
      </c>
      <c r="E6" s="31"/>
      <c r="F6" s="31"/>
      <c r="G6" s="116"/>
      <c r="H6" s="114"/>
      <c r="I6" s="399" t="s">
        <v>155</v>
      </c>
      <c r="J6" s="400"/>
      <c r="K6" s="155">
        <f>SUM('Step 2 - Quarterly Summary'!M39:O39)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Summary'!V39:X39)</f>
        <v>0</v>
      </c>
      <c r="S6" s="31"/>
      <c r="T6" s="31"/>
      <c r="U6" s="116"/>
      <c r="V6" s="114"/>
      <c r="W6" s="399" t="s">
        <v>159</v>
      </c>
      <c r="X6" s="400"/>
      <c r="Y6" s="155">
        <f>SUM('Step 2 - Quarterly Summary'!AE39:AG39)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$F$52</f>
        <v>0</v>
      </c>
      <c r="E8" s="72"/>
      <c r="F8" s="72"/>
      <c r="G8" s="117"/>
      <c r="H8" s="114"/>
      <c r="I8" s="401" t="s">
        <v>156</v>
      </c>
      <c r="J8" s="402"/>
      <c r="K8" s="158">
        <f>$M$52</f>
        <v>0</v>
      </c>
      <c r="L8" s="72"/>
      <c r="M8" s="72"/>
      <c r="N8" s="117"/>
      <c r="O8" s="114"/>
      <c r="P8" s="379" t="s">
        <v>158</v>
      </c>
      <c r="Q8" s="380"/>
      <c r="R8" s="158">
        <f>$T$52</f>
        <v>0</v>
      </c>
      <c r="S8" s="72"/>
      <c r="T8" s="72"/>
      <c r="U8" s="117"/>
      <c r="V8" s="114"/>
      <c r="W8" s="401" t="s">
        <v>160</v>
      </c>
      <c r="X8" s="402"/>
      <c r="Y8" s="158">
        <f>$AA$52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97" t="s">
        <v>154</v>
      </c>
      <c r="J10" s="398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97" t="s">
        <v>154</v>
      </c>
      <c r="X10" s="398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1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1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1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1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ht="12" customHeight="1" thickBot="1" x14ac:dyDescent="0.3">
      <c r="A51" s="129"/>
      <c r="B51" s="84"/>
      <c r="C51" s="84"/>
      <c r="D51" s="84"/>
      <c r="E51" s="84"/>
      <c r="F51" s="84"/>
      <c r="G51" s="123" t="str">
        <f t="shared" si="0"/>
        <v/>
      </c>
      <c r="H51" s="129"/>
      <c r="I51" s="84"/>
      <c r="J51" s="84"/>
      <c r="K51" s="84"/>
      <c r="L51" s="84"/>
      <c r="M51" s="84"/>
      <c r="N51" s="123" t="str">
        <f t="shared" si="1"/>
        <v/>
      </c>
      <c r="O51" s="129"/>
      <c r="P51" s="84"/>
      <c r="Q51" s="84"/>
      <c r="R51" s="84"/>
      <c r="S51" s="84"/>
      <c r="T51" s="84"/>
      <c r="U51" s="123" t="str">
        <f t="shared" si="2"/>
        <v/>
      </c>
      <c r="V51" s="129"/>
      <c r="W51" s="84"/>
      <c r="X51" s="84"/>
      <c r="Y51" s="84"/>
      <c r="Z51" s="84"/>
      <c r="AA51" s="84"/>
      <c r="AB51" s="123" t="str">
        <f t="shared" si="3"/>
        <v/>
      </c>
    </row>
    <row r="52" spans="1:28" s="23" customFormat="1" ht="13.2" thickTop="1" thickBot="1" x14ac:dyDescent="0.3">
      <c r="A52" s="171"/>
      <c r="B52" s="172"/>
      <c r="C52" s="172"/>
      <c r="D52" s="172"/>
      <c r="E52" s="173" t="s">
        <v>38</v>
      </c>
      <c r="F52" s="174">
        <f>SUM(F13:F51)</f>
        <v>0</v>
      </c>
      <c r="G52" s="175" t="str">
        <f>G51</f>
        <v/>
      </c>
      <c r="H52" s="171"/>
      <c r="I52" s="172"/>
      <c r="J52" s="172"/>
      <c r="K52" s="172"/>
      <c r="L52" s="173" t="s">
        <v>39</v>
      </c>
      <c r="M52" s="174">
        <f>SUM(M13:M51)</f>
        <v>0</v>
      </c>
      <c r="N52" s="175" t="str">
        <f>N51</f>
        <v/>
      </c>
      <c r="O52" s="171"/>
      <c r="P52" s="172"/>
      <c r="Q52" s="172"/>
      <c r="R52" s="172"/>
      <c r="S52" s="173" t="s">
        <v>40</v>
      </c>
      <c r="T52" s="174">
        <f>SUM(T13:T51)</f>
        <v>0</v>
      </c>
      <c r="U52" s="175" t="str">
        <f>U51</f>
        <v/>
      </c>
      <c r="V52" s="171"/>
      <c r="W52" s="172"/>
      <c r="X52" s="172"/>
      <c r="Y52" s="172"/>
      <c r="Z52" s="173" t="s">
        <v>41</v>
      </c>
      <c r="AA52" s="174">
        <f>SUM(AA13:AA51)</f>
        <v>0</v>
      </c>
      <c r="AB52" s="175" t="str">
        <f>AB51</f>
        <v/>
      </c>
    </row>
    <row r="53" spans="1:28" x14ac:dyDescent="0.25">
      <c r="A53" s="30"/>
      <c r="B53" s="44"/>
      <c r="C53" s="44"/>
      <c r="D53" s="51"/>
      <c r="E53" s="53"/>
      <c r="F53" s="53"/>
      <c r="G53" s="52"/>
    </row>
  </sheetData>
  <sheetProtection algorithmName="SHA-512" hashValue="gNdjLEUpawb+xcVup98+dCx7D8M39h6cQiZUla8I3eTAY3XI/9c1RD3A1n8tPfo2jIUb/BED0Z8sTfsX3QmcKQ==" saltValue="9wc3yGZU6PRw0+xJwKd7WA==" spinCount="100000" sheet="1" selectLockedCells="1"/>
  <mergeCells count="28">
    <mergeCell ref="T1:U1"/>
    <mergeCell ref="T2:U2"/>
    <mergeCell ref="T4:U4"/>
    <mergeCell ref="AA1:AB1"/>
    <mergeCell ref="AA2:AB2"/>
    <mergeCell ref="AA4:AB4"/>
    <mergeCell ref="V1:W1"/>
    <mergeCell ref="F2:G2"/>
    <mergeCell ref="F4:G4"/>
    <mergeCell ref="M1:N1"/>
    <mergeCell ref="M2:N2"/>
    <mergeCell ref="M4:N4"/>
    <mergeCell ref="A1:B1"/>
    <mergeCell ref="H1:I1"/>
    <mergeCell ref="O1:P1"/>
    <mergeCell ref="F1:G1"/>
    <mergeCell ref="W10:X10"/>
    <mergeCell ref="B6:C6"/>
    <mergeCell ref="B8:C8"/>
    <mergeCell ref="B10:C10"/>
    <mergeCell ref="I6:J6"/>
    <mergeCell ref="I8:J8"/>
    <mergeCell ref="I10:J10"/>
    <mergeCell ref="P6:Q6"/>
    <mergeCell ref="P8:Q8"/>
    <mergeCell ref="P10:Q10"/>
    <mergeCell ref="W6:X6"/>
    <mergeCell ref="W8:X8"/>
  </mergeCells>
  <conditionalFormatting sqref="G53 G6">
    <cfRule type="cellIs" dxfId="35" priority="4" operator="lessThan">
      <formula>0</formula>
    </cfRule>
  </conditionalFormatting>
  <conditionalFormatting sqref="N6">
    <cfRule type="cellIs" dxfId="34" priority="3" operator="lessThan">
      <formula>0</formula>
    </cfRule>
  </conditionalFormatting>
  <conditionalFormatting sqref="U6">
    <cfRule type="cellIs" dxfId="33" priority="2" operator="lessThan">
      <formula>0</formula>
    </cfRule>
  </conditionalFormatting>
  <conditionalFormatting sqref="AB6">
    <cfRule type="cellIs" dxfId="32" priority="1" operator="lessThan">
      <formula>0</formula>
    </cfRule>
  </conditionalFormatting>
  <printOptions horizontalCentered="1"/>
  <pageMargins left="0.7" right="0.7" top="0.75" bottom="0.75" header="0.3" footer="0.3"/>
  <pageSetup fitToWidth="0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39997558519241921"/>
  </sheetPr>
  <dimension ref="A1:AB54"/>
  <sheetViews>
    <sheetView showRuler="0" showWhiteSpace="0" zoomScaleNormal="100" workbookViewId="0">
      <selection activeCell="E14" sqref="E14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441406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Summary'!$B$40</f>
        <v>Fuel Costs</v>
      </c>
      <c r="G2" s="391"/>
      <c r="H2" s="114"/>
      <c r="I2" s="44"/>
      <c r="J2" s="44"/>
      <c r="K2" s="44"/>
      <c r="L2" s="68" t="s">
        <v>11</v>
      </c>
      <c r="M2" s="323" t="str">
        <f>F2</f>
        <v>Fuel Costs</v>
      </c>
      <c r="N2" s="391"/>
      <c r="O2" s="114"/>
      <c r="P2" s="44"/>
      <c r="Q2" s="44"/>
      <c r="R2" s="44"/>
      <c r="S2" s="68" t="s">
        <v>11</v>
      </c>
      <c r="T2" s="323" t="str">
        <f>F2</f>
        <v>Fuel Costs</v>
      </c>
      <c r="U2" s="391"/>
      <c r="V2" s="114"/>
      <c r="W2" s="44"/>
      <c r="X2" s="44"/>
      <c r="Y2" s="44"/>
      <c r="Z2" s="68" t="s">
        <v>11</v>
      </c>
      <c r="AA2" s="323" t="str">
        <f>F2</f>
        <v>Fuel Costs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Summary'!$A$40</f>
        <v>7301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7301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7301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7301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Summary'!D40:F40)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Summary'!M40:O40)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Summary'!V40:X40)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Summary'!AE40:AG40)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$F$53</f>
        <v>0</v>
      </c>
      <c r="E8" s="72"/>
      <c r="F8" s="72"/>
      <c r="G8" s="117"/>
      <c r="H8" s="114"/>
      <c r="I8" s="379" t="s">
        <v>156</v>
      </c>
      <c r="J8" s="380"/>
      <c r="K8" s="158">
        <f>$M$53</f>
        <v>0</v>
      </c>
      <c r="L8" s="72"/>
      <c r="M8" s="72"/>
      <c r="N8" s="117"/>
      <c r="O8" s="114"/>
      <c r="P8" s="379" t="s">
        <v>158</v>
      </c>
      <c r="Q8" s="380"/>
      <c r="R8" s="158">
        <f>$T$53</f>
        <v>0</v>
      </c>
      <c r="S8" s="72"/>
      <c r="T8" s="72"/>
      <c r="U8" s="117"/>
      <c r="V8" s="114"/>
      <c r="W8" s="379" t="s">
        <v>160</v>
      </c>
      <c r="X8" s="380"/>
      <c r="Y8" s="158">
        <f>$AA$53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2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2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2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2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s="23" customFormat="1" ht="12.6" thickBot="1" x14ac:dyDescent="0.3">
      <c r="A53" s="171"/>
      <c r="B53" s="172"/>
      <c r="C53" s="172"/>
      <c r="D53" s="172"/>
      <c r="E53" s="173" t="s">
        <v>38</v>
      </c>
      <c r="F53" s="174">
        <f>SUM(F13:F52)</f>
        <v>0</v>
      </c>
      <c r="G53" s="175" t="str">
        <f>G52</f>
        <v/>
      </c>
      <c r="H53" s="171"/>
      <c r="I53" s="172"/>
      <c r="J53" s="172"/>
      <c r="K53" s="172"/>
      <c r="L53" s="173" t="s">
        <v>39</v>
      </c>
      <c r="M53" s="174">
        <f>SUM(M13:M52)</f>
        <v>0</v>
      </c>
      <c r="N53" s="175" t="str">
        <f>N52</f>
        <v/>
      </c>
      <c r="O53" s="171"/>
      <c r="P53" s="172"/>
      <c r="Q53" s="172"/>
      <c r="R53" s="172"/>
      <c r="S53" s="173" t="s">
        <v>40</v>
      </c>
      <c r="T53" s="174">
        <f>SUM(T13:T52)</f>
        <v>0</v>
      </c>
      <c r="U53" s="175" t="str">
        <f>U52</f>
        <v/>
      </c>
      <c r="V53" s="171"/>
      <c r="W53" s="172"/>
      <c r="X53" s="172"/>
      <c r="Y53" s="172"/>
      <c r="Z53" s="173" t="s">
        <v>41</v>
      </c>
      <c r="AA53" s="174">
        <f>SUM(AA13:AA52)</f>
        <v>0</v>
      </c>
      <c r="AB53" s="175" t="str">
        <f>AB52</f>
        <v/>
      </c>
    </row>
    <row r="54" spans="1:28" x14ac:dyDescent="0.25">
      <c r="A54" s="30"/>
      <c r="B54" s="44"/>
      <c r="C54" s="44"/>
      <c r="D54" s="51"/>
      <c r="E54" s="53"/>
      <c r="F54" s="53"/>
      <c r="G54" s="52"/>
    </row>
  </sheetData>
  <sheetProtection algorithmName="SHA-512" hashValue="DzZax9EGv3mwvdLe6LFqKWIpsrUqK8gn6LTAj8MbWpI5k3yTCEx5BsWX72cK+7w8wf+VSfUEkyikQ2gIfClF7Q==" saltValue="yoGaJwPiCie+KWsJAltskA==" spinCount="100000" sheet="1" selectLockedCells="1"/>
  <mergeCells count="28">
    <mergeCell ref="T1:U1"/>
    <mergeCell ref="T2:U2"/>
    <mergeCell ref="T4:U4"/>
    <mergeCell ref="AA1:AB1"/>
    <mergeCell ref="AA2:AB2"/>
    <mergeCell ref="AA4:AB4"/>
    <mergeCell ref="V1:W1"/>
    <mergeCell ref="W6:X6"/>
    <mergeCell ref="W8:X8"/>
    <mergeCell ref="W10:X10"/>
    <mergeCell ref="I6:J6"/>
    <mergeCell ref="I8:J8"/>
    <mergeCell ref="I10:J10"/>
    <mergeCell ref="A1:B1"/>
    <mergeCell ref="H1:I1"/>
    <mergeCell ref="O1:P1"/>
    <mergeCell ref="F1:G1"/>
    <mergeCell ref="B10:C10"/>
    <mergeCell ref="P6:Q6"/>
    <mergeCell ref="P8:Q8"/>
    <mergeCell ref="P10:Q10"/>
    <mergeCell ref="B6:C6"/>
    <mergeCell ref="B8:C8"/>
    <mergeCell ref="F2:G2"/>
    <mergeCell ref="F4:G4"/>
    <mergeCell ref="M1:N1"/>
    <mergeCell ref="M2:N2"/>
    <mergeCell ref="M4:N4"/>
  </mergeCells>
  <conditionalFormatting sqref="G54 G6">
    <cfRule type="cellIs" dxfId="31" priority="4" operator="lessThan">
      <formula>0</formula>
    </cfRule>
  </conditionalFormatting>
  <conditionalFormatting sqref="N6">
    <cfRule type="cellIs" dxfId="30" priority="3" operator="lessThan">
      <formula>0</formula>
    </cfRule>
  </conditionalFormatting>
  <conditionalFormatting sqref="U6">
    <cfRule type="cellIs" dxfId="29" priority="2" operator="lessThan">
      <formula>0</formula>
    </cfRule>
  </conditionalFormatting>
  <conditionalFormatting sqref="AB6">
    <cfRule type="cellIs" dxfId="28" priority="1" operator="lessThan">
      <formula>0</formula>
    </cfRule>
  </conditionalFormatting>
  <printOptions horizontalCentered="1"/>
  <pageMargins left="0.7" right="0.7" top="0.75" bottom="0.75" header="0.3" footer="0.3"/>
  <pageSetup fitToWidth="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B54"/>
  <sheetViews>
    <sheetView showRuler="0" zoomScaleNormal="100" workbookViewId="0">
      <selection activeCell="E18" sqref="E18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441406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148" t="s">
        <v>11</v>
      </c>
      <c r="F2" s="323" t="str">
        <f>'Step 2 - Quarterly Summary'!$B$41</f>
        <v>Rent</v>
      </c>
      <c r="G2" s="391"/>
      <c r="H2" s="114"/>
      <c r="I2" s="44"/>
      <c r="J2" s="44"/>
      <c r="K2" s="44"/>
      <c r="L2" s="148" t="s">
        <v>11</v>
      </c>
      <c r="M2" s="323" t="str">
        <f>F2</f>
        <v>Rent</v>
      </c>
      <c r="N2" s="391"/>
      <c r="O2" s="114"/>
      <c r="P2" s="44"/>
      <c r="Q2" s="44"/>
      <c r="R2" s="44"/>
      <c r="S2" s="148" t="s">
        <v>11</v>
      </c>
      <c r="T2" s="323" t="str">
        <f>F2</f>
        <v>Rent</v>
      </c>
      <c r="U2" s="391"/>
      <c r="V2" s="114"/>
      <c r="W2" s="44"/>
      <c r="X2" s="44"/>
      <c r="Y2" s="44"/>
      <c r="Z2" s="148" t="s">
        <v>11</v>
      </c>
      <c r="AA2" s="323" t="str">
        <f>F2</f>
        <v>Rent</v>
      </c>
      <c r="AB2" s="391"/>
    </row>
    <row r="3" spans="1:28" ht="13.5" customHeight="1" x14ac:dyDescent="0.25">
      <c r="A3" s="114"/>
      <c r="B3" s="44"/>
      <c r="C3" s="44"/>
      <c r="D3" s="44"/>
      <c r="E3" s="148" t="s">
        <v>12</v>
      </c>
      <c r="F3" s="166">
        <f>'Step 2 - Quarterly Summary'!$H$4</f>
        <v>0</v>
      </c>
      <c r="G3" s="167">
        <f>'Step 2 - Quarterly Summary'!$A$41</f>
        <v>7400</v>
      </c>
      <c r="H3" s="114"/>
      <c r="I3" s="44"/>
      <c r="J3" s="44"/>
      <c r="K3" s="44"/>
      <c r="L3" s="148" t="s">
        <v>12</v>
      </c>
      <c r="M3" s="166">
        <f>F3</f>
        <v>0</v>
      </c>
      <c r="N3" s="167">
        <f>G3</f>
        <v>7400</v>
      </c>
      <c r="O3" s="114"/>
      <c r="P3" s="44"/>
      <c r="Q3" s="44"/>
      <c r="R3" s="44"/>
      <c r="S3" s="148" t="s">
        <v>12</v>
      </c>
      <c r="T3" s="166">
        <f>F3</f>
        <v>0</v>
      </c>
      <c r="U3" s="167">
        <f>G3</f>
        <v>7400</v>
      </c>
      <c r="V3" s="114"/>
      <c r="W3" s="44"/>
      <c r="X3" s="44"/>
      <c r="Y3" s="44"/>
      <c r="Z3" s="148" t="s">
        <v>12</v>
      </c>
      <c r="AA3" s="166">
        <f>F3</f>
        <v>0</v>
      </c>
      <c r="AB3" s="167">
        <f>G3</f>
        <v>7400</v>
      </c>
    </row>
    <row r="4" spans="1:28" ht="13.5" customHeight="1" x14ac:dyDescent="0.25">
      <c r="A4" s="114"/>
      <c r="B4" s="44"/>
      <c r="C4" s="44"/>
      <c r="D4" s="44"/>
      <c r="E4" s="14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148" t="s">
        <v>31</v>
      </c>
      <c r="M4" s="323">
        <f>F4</f>
        <v>0</v>
      </c>
      <c r="N4" s="391"/>
      <c r="O4" s="114"/>
      <c r="P4" s="44"/>
      <c r="Q4" s="44"/>
      <c r="R4" s="44"/>
      <c r="S4" s="148" t="s">
        <v>31</v>
      </c>
      <c r="T4" s="323">
        <f>F4</f>
        <v>0</v>
      </c>
      <c r="U4" s="391"/>
      <c r="V4" s="114"/>
      <c r="W4" s="44"/>
      <c r="X4" s="44"/>
      <c r="Y4" s="44"/>
      <c r="Z4" s="14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148"/>
      <c r="E5" s="147"/>
      <c r="F5" s="147"/>
      <c r="G5" s="115"/>
      <c r="H5" s="114"/>
      <c r="I5" s="44"/>
      <c r="J5" s="44"/>
      <c r="K5" s="148"/>
      <c r="L5" s="147"/>
      <c r="M5" s="147"/>
      <c r="N5" s="115"/>
      <c r="O5" s="114"/>
      <c r="P5" s="44"/>
      <c r="Q5" s="44"/>
      <c r="R5" s="148"/>
      <c r="S5" s="147"/>
      <c r="T5" s="147"/>
      <c r="U5" s="115"/>
      <c r="V5" s="114"/>
      <c r="W5" s="44"/>
      <c r="X5" s="44"/>
      <c r="Y5" s="148"/>
      <c r="Z5" s="147"/>
      <c r="AA5" s="147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Summary'!D41:F41)</f>
        <v>0</v>
      </c>
      <c r="E6" s="147"/>
      <c r="F6" s="147"/>
      <c r="G6" s="116"/>
      <c r="H6" s="114"/>
      <c r="I6" s="377" t="s">
        <v>155</v>
      </c>
      <c r="J6" s="378"/>
      <c r="K6" s="155">
        <f>SUM('Step 2 - Quarterly Summary'!M41:O41)</f>
        <v>0</v>
      </c>
      <c r="L6" s="147"/>
      <c r="M6" s="147"/>
      <c r="N6" s="116"/>
      <c r="O6" s="114"/>
      <c r="P6" s="377" t="s">
        <v>157</v>
      </c>
      <c r="Q6" s="378"/>
      <c r="R6" s="155">
        <f>SUM('Step 2 - Quarterly Summary'!V41:X41)</f>
        <v>0</v>
      </c>
      <c r="S6" s="147"/>
      <c r="T6" s="147"/>
      <c r="U6" s="116"/>
      <c r="V6" s="114"/>
      <c r="W6" s="377" t="s">
        <v>159</v>
      </c>
      <c r="X6" s="378"/>
      <c r="Y6" s="155">
        <f>SUM('Step 2 - Quarterly Summary'!AE41:AG41)</f>
        <v>0</v>
      </c>
      <c r="Z6" s="147"/>
      <c r="AA6" s="147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$F$53</f>
        <v>0</v>
      </c>
      <c r="E8" s="72"/>
      <c r="F8" s="72"/>
      <c r="G8" s="117"/>
      <c r="H8" s="114"/>
      <c r="I8" s="379" t="s">
        <v>156</v>
      </c>
      <c r="J8" s="380"/>
      <c r="K8" s="158">
        <f>$M$53</f>
        <v>0</v>
      </c>
      <c r="L8" s="72"/>
      <c r="M8" s="72"/>
      <c r="N8" s="117"/>
      <c r="O8" s="114"/>
      <c r="P8" s="379" t="s">
        <v>158</v>
      </c>
      <c r="Q8" s="380"/>
      <c r="R8" s="158">
        <f>$T$53</f>
        <v>0</v>
      </c>
      <c r="S8" s="72"/>
      <c r="T8" s="72"/>
      <c r="U8" s="117"/>
      <c r="V8" s="114"/>
      <c r="W8" s="379" t="s">
        <v>160</v>
      </c>
      <c r="X8" s="380"/>
      <c r="Y8" s="158">
        <f>$AA$53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147"/>
      <c r="C11" s="147"/>
      <c r="D11" s="51"/>
      <c r="E11" s="147"/>
      <c r="F11" s="147"/>
      <c r="G11" s="45"/>
      <c r="H11" s="87"/>
      <c r="I11" s="147"/>
      <c r="J11" s="147"/>
      <c r="K11" s="51"/>
      <c r="L11" s="147"/>
      <c r="M11" s="147"/>
      <c r="N11" s="45"/>
      <c r="O11" s="87"/>
      <c r="P11" s="147"/>
      <c r="Q11" s="147"/>
      <c r="R11" s="51"/>
      <c r="S11" s="147"/>
      <c r="T11" s="147"/>
      <c r="U11" s="45"/>
      <c r="V11" s="87"/>
      <c r="W11" s="147"/>
      <c r="X11" s="147"/>
      <c r="Y11" s="51"/>
      <c r="Z11" s="147"/>
      <c r="AA11" s="147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>
        <v>0</v>
      </c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2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2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2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2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x14ac:dyDescent="0.25">
      <c r="A52" s="118"/>
      <c r="B52" s="119"/>
      <c r="C52" s="119"/>
      <c r="D52" s="50"/>
      <c r="E52" s="120"/>
      <c r="F52" s="120"/>
      <c r="G52" s="121" t="str">
        <f t="shared" si="0"/>
        <v/>
      </c>
      <c r="H52" s="118"/>
      <c r="I52" s="119"/>
      <c r="J52" s="119"/>
      <c r="K52" s="50"/>
      <c r="L52" s="120"/>
      <c r="M52" s="120"/>
      <c r="N52" s="121" t="str">
        <f t="shared" si="1"/>
        <v/>
      </c>
      <c r="O52" s="118"/>
      <c r="P52" s="119"/>
      <c r="Q52" s="119"/>
      <c r="R52" s="50"/>
      <c r="S52" s="120"/>
      <c r="T52" s="120"/>
      <c r="U52" s="121" t="str">
        <f t="shared" si="2"/>
        <v/>
      </c>
      <c r="V52" s="118"/>
      <c r="W52" s="119"/>
      <c r="X52" s="119"/>
      <c r="Y52" s="50"/>
      <c r="Z52" s="120"/>
      <c r="AA52" s="120"/>
      <c r="AB52" s="121" t="str">
        <f t="shared" si="3"/>
        <v/>
      </c>
    </row>
    <row r="53" spans="1:28" s="23" customFormat="1" ht="12.6" thickBot="1" x14ac:dyDescent="0.3">
      <c r="A53" s="171"/>
      <c r="B53" s="172"/>
      <c r="C53" s="172"/>
      <c r="D53" s="172"/>
      <c r="E53" s="173" t="s">
        <v>38</v>
      </c>
      <c r="F53" s="174">
        <f>SUM(F13:F52)</f>
        <v>0</v>
      </c>
      <c r="G53" s="175" t="str">
        <f>G52</f>
        <v/>
      </c>
      <c r="H53" s="171"/>
      <c r="I53" s="172"/>
      <c r="J53" s="172"/>
      <c r="K53" s="172"/>
      <c r="L53" s="173" t="s">
        <v>39</v>
      </c>
      <c r="M53" s="174">
        <f>SUM(M13:M52)</f>
        <v>0</v>
      </c>
      <c r="N53" s="175" t="str">
        <f>N52</f>
        <v/>
      </c>
      <c r="O53" s="171"/>
      <c r="P53" s="172"/>
      <c r="Q53" s="172"/>
      <c r="R53" s="172"/>
      <c r="S53" s="173" t="s">
        <v>40</v>
      </c>
      <c r="T53" s="174">
        <f>SUM(T13:T52)</f>
        <v>0</v>
      </c>
      <c r="U53" s="175" t="str">
        <f>U52</f>
        <v/>
      </c>
      <c r="V53" s="171"/>
      <c r="W53" s="172"/>
      <c r="X53" s="172"/>
      <c r="Y53" s="172"/>
      <c r="Z53" s="173" t="s">
        <v>41</v>
      </c>
      <c r="AA53" s="174">
        <f>SUM(AA13:AA52)</f>
        <v>0</v>
      </c>
      <c r="AB53" s="175" t="str">
        <f>AB52</f>
        <v/>
      </c>
    </row>
    <row r="54" spans="1:28" x14ac:dyDescent="0.25">
      <c r="A54" s="146"/>
      <c r="B54" s="44"/>
      <c r="C54" s="44"/>
      <c r="D54" s="51"/>
      <c r="E54" s="53"/>
      <c r="F54" s="53"/>
      <c r="G54" s="52"/>
    </row>
  </sheetData>
  <sheetProtection algorithmName="SHA-512" hashValue="VlaXc2KBHQz5RHNTUydi94N022NsyFgZv5mL8A8Oon30v4AHuqyUpP9UYxIf/l/WdEpfK9YFb9DnDOoV4BdEGA==" saltValue="YpRdvreyl1bsT0YzsfDFTQ==" spinCount="100000" sheet="1" selectLockedCells="1"/>
  <mergeCells count="28">
    <mergeCell ref="B8:C8"/>
    <mergeCell ref="I8:J8"/>
    <mergeCell ref="P8:Q8"/>
    <mergeCell ref="W8:X8"/>
    <mergeCell ref="B10:C10"/>
    <mergeCell ref="I10:J10"/>
    <mergeCell ref="P10:Q10"/>
    <mergeCell ref="W10:X10"/>
    <mergeCell ref="F4:G4"/>
    <mergeCell ref="M4:N4"/>
    <mergeCell ref="T4:U4"/>
    <mergeCell ref="AA4:AB4"/>
    <mergeCell ref="B6:C6"/>
    <mergeCell ref="I6:J6"/>
    <mergeCell ref="P6:Q6"/>
    <mergeCell ref="W6:X6"/>
    <mergeCell ref="V1:W1"/>
    <mergeCell ref="AA1:AB1"/>
    <mergeCell ref="F2:G2"/>
    <mergeCell ref="M2:N2"/>
    <mergeCell ref="T2:U2"/>
    <mergeCell ref="AA2:AB2"/>
    <mergeCell ref="T1:U1"/>
    <mergeCell ref="A1:B1"/>
    <mergeCell ref="F1:G1"/>
    <mergeCell ref="H1:I1"/>
    <mergeCell ref="M1:N1"/>
    <mergeCell ref="O1:P1"/>
  </mergeCells>
  <conditionalFormatting sqref="G54 G6">
    <cfRule type="cellIs" dxfId="27" priority="4" operator="lessThan">
      <formula>0</formula>
    </cfRule>
  </conditionalFormatting>
  <conditionalFormatting sqref="N6">
    <cfRule type="cellIs" dxfId="26" priority="3" operator="lessThan">
      <formula>0</formula>
    </cfRule>
  </conditionalFormatting>
  <conditionalFormatting sqref="U6">
    <cfRule type="cellIs" dxfId="25" priority="2" operator="lessThan">
      <formula>0</formula>
    </cfRule>
  </conditionalFormatting>
  <conditionalFormatting sqref="AB6">
    <cfRule type="cellIs" dxfId="24" priority="1" operator="lessThan">
      <formula>0</formula>
    </cfRule>
  </conditionalFormatting>
  <printOptions horizontalCentered="1"/>
  <pageMargins left="0.7" right="0.7" top="0.75" bottom="0.75" header="0.3" footer="0.3"/>
  <pageSetup scale="91" fitToWidth="0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39997558519241921"/>
  </sheetPr>
  <dimension ref="A1:AB53"/>
  <sheetViews>
    <sheetView showRuler="0" showWhiteSpace="0" zoomScaleNormal="100" workbookViewId="0">
      <selection activeCell="E18" sqref="E18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Summary'!$B$42</f>
        <v>Utilities</v>
      </c>
      <c r="G2" s="391"/>
      <c r="H2" s="114"/>
      <c r="I2" s="44"/>
      <c r="J2" s="44"/>
      <c r="K2" s="44"/>
      <c r="L2" s="68" t="s">
        <v>11</v>
      </c>
      <c r="M2" s="323" t="str">
        <f>F2</f>
        <v>Utilities</v>
      </c>
      <c r="N2" s="391"/>
      <c r="O2" s="114"/>
      <c r="P2" s="44"/>
      <c r="Q2" s="44"/>
      <c r="R2" s="44"/>
      <c r="S2" s="68" t="s">
        <v>11</v>
      </c>
      <c r="T2" s="323" t="str">
        <f>F2</f>
        <v>Utilities</v>
      </c>
      <c r="U2" s="391"/>
      <c r="V2" s="114"/>
      <c r="W2" s="44"/>
      <c r="X2" s="44"/>
      <c r="Y2" s="44"/>
      <c r="Z2" s="68" t="s">
        <v>11</v>
      </c>
      <c r="AA2" s="323" t="str">
        <f>F2</f>
        <v>Utilities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Summary'!$A$42</f>
        <v>7900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7900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7900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7900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Summary'!D42:F42)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Summary'!M42:O42)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Summary'!V42:X42)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Summary'!AE42:AG42)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$F$52</f>
        <v>0</v>
      </c>
      <c r="E8" s="72"/>
      <c r="F8" s="72"/>
      <c r="G8" s="117"/>
      <c r="H8" s="114"/>
      <c r="I8" s="379" t="s">
        <v>156</v>
      </c>
      <c r="J8" s="380"/>
      <c r="K8" s="158">
        <f>$M$52</f>
        <v>0</v>
      </c>
      <c r="L8" s="72"/>
      <c r="M8" s="72"/>
      <c r="N8" s="117"/>
      <c r="O8" s="114"/>
      <c r="P8" s="379" t="s">
        <v>158</v>
      </c>
      <c r="Q8" s="380"/>
      <c r="R8" s="158">
        <f>$T$52</f>
        <v>0</v>
      </c>
      <c r="S8" s="72"/>
      <c r="T8" s="72"/>
      <c r="U8" s="117"/>
      <c r="V8" s="114"/>
      <c r="W8" s="379" t="s">
        <v>160</v>
      </c>
      <c r="X8" s="380"/>
      <c r="Y8" s="158">
        <f>$AA$52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1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1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1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1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x14ac:dyDescent="0.25">
      <c r="A51" s="118"/>
      <c r="B51" s="119"/>
      <c r="C51" s="119"/>
      <c r="D51" s="50"/>
      <c r="E51" s="120"/>
      <c r="F51" s="120"/>
      <c r="G51" s="121" t="str">
        <f t="shared" si="0"/>
        <v/>
      </c>
      <c r="H51" s="118"/>
      <c r="I51" s="119"/>
      <c r="J51" s="119"/>
      <c r="K51" s="50"/>
      <c r="L51" s="120"/>
      <c r="M51" s="120"/>
      <c r="N51" s="121" t="str">
        <f t="shared" si="1"/>
        <v/>
      </c>
      <c r="O51" s="118"/>
      <c r="P51" s="119"/>
      <c r="Q51" s="119"/>
      <c r="R51" s="50"/>
      <c r="S51" s="120"/>
      <c r="T51" s="120"/>
      <c r="U51" s="121" t="str">
        <f t="shared" si="2"/>
        <v/>
      </c>
      <c r="V51" s="118"/>
      <c r="W51" s="119"/>
      <c r="X51" s="119"/>
      <c r="Y51" s="50"/>
      <c r="Z51" s="120"/>
      <c r="AA51" s="120"/>
      <c r="AB51" s="121" t="str">
        <f t="shared" si="3"/>
        <v/>
      </c>
    </row>
    <row r="52" spans="1:28" s="23" customFormat="1" ht="12.6" thickBot="1" x14ac:dyDescent="0.3">
      <c r="A52" s="171"/>
      <c r="B52" s="172"/>
      <c r="C52" s="172"/>
      <c r="D52" s="172"/>
      <c r="E52" s="173" t="s">
        <v>38</v>
      </c>
      <c r="F52" s="174">
        <f>SUM(F13:F51)</f>
        <v>0</v>
      </c>
      <c r="G52" s="175" t="str">
        <f>G51</f>
        <v/>
      </c>
      <c r="H52" s="171"/>
      <c r="I52" s="172"/>
      <c r="J52" s="172"/>
      <c r="K52" s="172"/>
      <c r="L52" s="173" t="s">
        <v>39</v>
      </c>
      <c r="M52" s="174">
        <f>SUM(M13:M51)</f>
        <v>0</v>
      </c>
      <c r="N52" s="175" t="str">
        <f>N51</f>
        <v/>
      </c>
      <c r="O52" s="171"/>
      <c r="P52" s="172"/>
      <c r="Q52" s="172"/>
      <c r="R52" s="172"/>
      <c r="S52" s="173" t="s">
        <v>40</v>
      </c>
      <c r="T52" s="174">
        <f>SUM(T13:T51)</f>
        <v>0</v>
      </c>
      <c r="U52" s="175" t="str">
        <f>U51</f>
        <v/>
      </c>
      <c r="V52" s="171"/>
      <c r="W52" s="172"/>
      <c r="X52" s="172"/>
      <c r="Y52" s="172"/>
      <c r="Z52" s="173" t="s">
        <v>41</v>
      </c>
      <c r="AA52" s="174">
        <f>SUM(AA13:AA51)</f>
        <v>0</v>
      </c>
      <c r="AB52" s="175" t="str">
        <f>AB51</f>
        <v/>
      </c>
    </row>
    <row r="53" spans="1:28" x14ac:dyDescent="0.25">
      <c r="A53" s="30"/>
      <c r="B53" s="44"/>
      <c r="C53" s="44"/>
      <c r="D53" s="51"/>
      <c r="E53" s="53"/>
      <c r="F53" s="53"/>
      <c r="G53" s="52"/>
    </row>
  </sheetData>
  <sheetProtection algorithmName="SHA-512" hashValue="3aKmm0Usq8rzzZ6rbTWNUdO6tA/n5BHpl8DY1/Cmfwq56oWNuDvRs1UHnu2gdUdG3SVK0CfWAgfLwYvWuIbW0A==" saltValue="PGk8wtkBl+Sd/hhH1kZS8w==" spinCount="100000" sheet="1" objects="1" scenarios="1" selectLockedCells="1"/>
  <mergeCells count="28">
    <mergeCell ref="T1:U1"/>
    <mergeCell ref="T4:U4"/>
    <mergeCell ref="T2:U2"/>
    <mergeCell ref="AA1:AB1"/>
    <mergeCell ref="AA2:AB2"/>
    <mergeCell ref="AA4:AB4"/>
    <mergeCell ref="V1:W1"/>
    <mergeCell ref="F2:G2"/>
    <mergeCell ref="F4:G4"/>
    <mergeCell ref="M1:N1"/>
    <mergeCell ref="M2:N2"/>
    <mergeCell ref="M4:N4"/>
    <mergeCell ref="A1:B1"/>
    <mergeCell ref="H1:I1"/>
    <mergeCell ref="O1:P1"/>
    <mergeCell ref="F1:G1"/>
    <mergeCell ref="W10:X10"/>
    <mergeCell ref="B6:C6"/>
    <mergeCell ref="B8:C8"/>
    <mergeCell ref="B10:C10"/>
    <mergeCell ref="I6:J6"/>
    <mergeCell ref="I8:J8"/>
    <mergeCell ref="I10:J10"/>
    <mergeCell ref="P6:Q6"/>
    <mergeCell ref="P8:Q8"/>
    <mergeCell ref="P10:Q10"/>
    <mergeCell ref="W6:X6"/>
    <mergeCell ref="W8:X8"/>
  </mergeCells>
  <conditionalFormatting sqref="G53 G6">
    <cfRule type="cellIs" dxfId="23" priority="4" operator="lessThan">
      <formula>0</formula>
    </cfRule>
  </conditionalFormatting>
  <conditionalFormatting sqref="N6">
    <cfRule type="cellIs" dxfId="22" priority="3" operator="lessThan">
      <formula>0</formula>
    </cfRule>
  </conditionalFormatting>
  <conditionalFormatting sqref="U6">
    <cfRule type="cellIs" dxfId="21" priority="2" operator="lessThan">
      <formula>0</formula>
    </cfRule>
  </conditionalFormatting>
  <conditionalFormatting sqref="AB6">
    <cfRule type="cellIs" dxfId="20" priority="1" operator="lessThan">
      <formula>0</formula>
    </cfRule>
  </conditionalFormatting>
  <printOptions horizontalCentered="1"/>
  <pageMargins left="0.7" right="0.7" top="0.75" bottom="0.75" header="0.3" footer="0.3"/>
  <pageSetup scale="48" fitToWidth="0" fitToHeight="0" orientation="portrait" r:id="rId1"/>
  <colBreaks count="3" manualBreakCount="3">
    <brk id="7" max="1048575" man="1"/>
    <brk id="14" max="1048575" man="1"/>
    <brk id="21" max="51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39997558519241921"/>
  </sheetPr>
  <dimension ref="A1:AB53"/>
  <sheetViews>
    <sheetView showRuler="0" showWhiteSpace="0" zoomScaleNormal="100" workbookViewId="0">
      <selection activeCell="E16" sqref="E16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x14ac:dyDescent="0.25">
      <c r="A2" s="114"/>
      <c r="B2" s="44"/>
      <c r="C2" s="44"/>
      <c r="D2" s="44"/>
      <c r="E2" s="68" t="s">
        <v>11</v>
      </c>
      <c r="F2" s="323" t="str">
        <f>'Step 2 - Quarterly Summary'!$B$43</f>
        <v>Printing &amp; Publication</v>
      </c>
      <c r="G2" s="391"/>
      <c r="H2" s="114"/>
      <c r="I2" s="44"/>
      <c r="J2" s="44"/>
      <c r="K2" s="44"/>
      <c r="L2" s="68" t="s">
        <v>11</v>
      </c>
      <c r="M2" s="323" t="str">
        <f>F2</f>
        <v>Printing &amp; Publication</v>
      </c>
      <c r="N2" s="391"/>
      <c r="O2" s="114"/>
      <c r="P2" s="44"/>
      <c r="Q2" s="44"/>
      <c r="R2" s="44"/>
      <c r="S2" s="68" t="s">
        <v>11</v>
      </c>
      <c r="T2" s="323" t="str">
        <f>F2</f>
        <v>Printing &amp; Publication</v>
      </c>
      <c r="U2" s="391"/>
      <c r="V2" s="114"/>
      <c r="W2" s="44"/>
      <c r="X2" s="44"/>
      <c r="Y2" s="44"/>
      <c r="Z2" s="68" t="s">
        <v>11</v>
      </c>
      <c r="AA2" s="323" t="str">
        <f>F2</f>
        <v>Printing &amp; Publication</v>
      </c>
      <c r="AB2" s="391"/>
    </row>
    <row r="3" spans="1:28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Summary'!$A$43</f>
        <v>6300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6300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6300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6300</v>
      </c>
    </row>
    <row r="4" spans="1:28" ht="15.7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Summary'!D43:F43)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Summary'!M43:O43)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Summary'!V43:X43)</f>
        <v>0</v>
      </c>
      <c r="S6" s="31"/>
      <c r="T6" s="31"/>
      <c r="U6" s="116"/>
      <c r="V6" s="114"/>
      <c r="W6" s="377" t="s">
        <v>159</v>
      </c>
      <c r="X6" s="378"/>
      <c r="Y6" s="180">
        <f>SUM('Step 2 - Quarterly Summary'!AE43:AG43)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7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$F$52</f>
        <v>0</v>
      </c>
      <c r="E8" s="72"/>
      <c r="F8" s="72"/>
      <c r="G8" s="117"/>
      <c r="H8" s="114"/>
      <c r="I8" s="379" t="s">
        <v>156</v>
      </c>
      <c r="J8" s="380"/>
      <c r="K8" s="158">
        <f>$M$52</f>
        <v>0</v>
      </c>
      <c r="L8" s="72"/>
      <c r="M8" s="72"/>
      <c r="N8" s="117"/>
      <c r="O8" s="114"/>
      <c r="P8" s="379" t="s">
        <v>158</v>
      </c>
      <c r="Q8" s="380"/>
      <c r="R8" s="158">
        <f>$T$52</f>
        <v>0</v>
      </c>
      <c r="S8" s="72"/>
      <c r="T8" s="72"/>
      <c r="U8" s="117"/>
      <c r="V8" s="114"/>
      <c r="W8" s="379" t="s">
        <v>160</v>
      </c>
      <c r="X8" s="380"/>
      <c r="Y8" s="178">
        <f>$AA$52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7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79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1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1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1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1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ht="12" customHeight="1" thickBot="1" x14ac:dyDescent="0.3">
      <c r="A51" s="129"/>
      <c r="B51" s="84"/>
      <c r="C51" s="84"/>
      <c r="D51" s="84"/>
      <c r="E51" s="84"/>
      <c r="F51" s="84"/>
      <c r="G51" s="123" t="str">
        <f t="shared" si="0"/>
        <v/>
      </c>
      <c r="H51" s="129"/>
      <c r="I51" s="84"/>
      <c r="J51" s="84"/>
      <c r="K51" s="84"/>
      <c r="L51" s="84"/>
      <c r="M51" s="84"/>
      <c r="N51" s="123" t="str">
        <f t="shared" si="1"/>
        <v/>
      </c>
      <c r="O51" s="129"/>
      <c r="P51" s="84"/>
      <c r="Q51" s="84"/>
      <c r="R51" s="84"/>
      <c r="S51" s="84"/>
      <c r="T51" s="84"/>
      <c r="U51" s="123" t="str">
        <f t="shared" si="2"/>
        <v/>
      </c>
      <c r="V51" s="129"/>
      <c r="W51" s="84"/>
      <c r="X51" s="84"/>
      <c r="Y51" s="84"/>
      <c r="Z51" s="84"/>
      <c r="AA51" s="84"/>
      <c r="AB51" s="123" t="str">
        <f t="shared" si="3"/>
        <v/>
      </c>
    </row>
    <row r="52" spans="1:28" s="23" customFormat="1" ht="13.2" thickTop="1" thickBot="1" x14ac:dyDescent="0.3">
      <c r="A52" s="171"/>
      <c r="B52" s="172"/>
      <c r="C52" s="172"/>
      <c r="D52" s="172"/>
      <c r="E52" s="173" t="s">
        <v>38</v>
      </c>
      <c r="F52" s="174">
        <f>SUM(F13:F51)</f>
        <v>0</v>
      </c>
      <c r="G52" s="175" t="str">
        <f>G51</f>
        <v/>
      </c>
      <c r="H52" s="171"/>
      <c r="I52" s="172"/>
      <c r="J52" s="172"/>
      <c r="K52" s="172"/>
      <c r="L52" s="173" t="s">
        <v>39</v>
      </c>
      <c r="M52" s="174">
        <f>SUM(M13:M51)</f>
        <v>0</v>
      </c>
      <c r="N52" s="175" t="str">
        <f>N51</f>
        <v/>
      </c>
      <c r="O52" s="171"/>
      <c r="P52" s="172"/>
      <c r="Q52" s="172"/>
      <c r="R52" s="172"/>
      <c r="S52" s="173" t="s">
        <v>40</v>
      </c>
      <c r="T52" s="174">
        <f>SUM(T13:T51)</f>
        <v>0</v>
      </c>
      <c r="U52" s="175" t="str">
        <f>U51</f>
        <v/>
      </c>
      <c r="V52" s="171"/>
      <c r="W52" s="172"/>
      <c r="X52" s="172"/>
      <c r="Y52" s="172"/>
      <c r="Z52" s="173" t="s">
        <v>41</v>
      </c>
      <c r="AA52" s="174">
        <f>SUM(AA13:AA51)</f>
        <v>0</v>
      </c>
      <c r="AB52" s="175" t="str">
        <f>AB51</f>
        <v/>
      </c>
    </row>
    <row r="53" spans="1:28" x14ac:dyDescent="0.25">
      <c r="A53" s="30"/>
      <c r="B53" s="44"/>
      <c r="C53" s="44"/>
      <c r="D53" s="51"/>
      <c r="E53" s="53"/>
      <c r="F53" s="53"/>
      <c r="G53" s="52"/>
    </row>
  </sheetData>
  <sheetProtection algorithmName="SHA-512" hashValue="vHSuqDRuC0xYcMvcE1o3J1+bVKc6Bcv8sKDtUQhgd7kngYFNHsxr32qk8Vy6Y3AqyWnZMjY+YNErKDG5K3e+eg==" saltValue="jBRPrBaXJ3xLgGAV0F0+Vw==" spinCount="100000" sheet="1" objects="1" scenarios="1" selectLockedCells="1"/>
  <mergeCells count="28">
    <mergeCell ref="T1:U1"/>
    <mergeCell ref="T2:U2"/>
    <mergeCell ref="T4:U4"/>
    <mergeCell ref="AA1:AB1"/>
    <mergeCell ref="AA2:AB2"/>
    <mergeCell ref="AA4:AB4"/>
    <mergeCell ref="V1:W1"/>
    <mergeCell ref="W6:X6"/>
    <mergeCell ref="W8:X8"/>
    <mergeCell ref="W10:X10"/>
    <mergeCell ref="P6:Q6"/>
    <mergeCell ref="P8:Q8"/>
    <mergeCell ref="P10:Q10"/>
    <mergeCell ref="A1:B1"/>
    <mergeCell ref="H1:I1"/>
    <mergeCell ref="O1:P1"/>
    <mergeCell ref="F1:G1"/>
    <mergeCell ref="B10:C10"/>
    <mergeCell ref="I6:J6"/>
    <mergeCell ref="I8:J8"/>
    <mergeCell ref="I10:J10"/>
    <mergeCell ref="B6:C6"/>
    <mergeCell ref="B8:C8"/>
    <mergeCell ref="F2:G2"/>
    <mergeCell ref="F4:G4"/>
    <mergeCell ref="M1:N1"/>
    <mergeCell ref="M2:N2"/>
    <mergeCell ref="M4:N4"/>
  </mergeCells>
  <conditionalFormatting sqref="G53 G6">
    <cfRule type="cellIs" dxfId="19" priority="4" operator="lessThan">
      <formula>0</formula>
    </cfRule>
  </conditionalFormatting>
  <conditionalFormatting sqref="N6">
    <cfRule type="cellIs" dxfId="18" priority="3" operator="lessThan">
      <formula>0</formula>
    </cfRule>
  </conditionalFormatting>
  <conditionalFormatting sqref="U6">
    <cfRule type="cellIs" dxfId="17" priority="2" operator="lessThan">
      <formula>0</formula>
    </cfRule>
  </conditionalFormatting>
  <conditionalFormatting sqref="AB6">
    <cfRule type="cellIs" dxfId="16" priority="1" operator="lessThan">
      <formula>0</formula>
    </cfRule>
  </conditionalFormatting>
  <printOptions horizontalCentered="1"/>
  <pageMargins left="0.7" right="0.7" top="0.75" bottom="0.75" header="0.3" footer="0.3"/>
  <pageSetup fitToWidth="0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3" tint="0.39997558519241921"/>
  </sheetPr>
  <dimension ref="A1:AB53"/>
  <sheetViews>
    <sheetView showRuler="0" showWhiteSpace="0" zoomScaleNormal="100" workbookViewId="0">
      <selection activeCell="E16" sqref="E16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113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113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113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Summary'!$B$44</f>
        <v>Bank Charges</v>
      </c>
      <c r="G2" s="391"/>
      <c r="H2" s="114"/>
      <c r="I2" s="44"/>
      <c r="J2" s="44"/>
      <c r="K2" s="44"/>
      <c r="L2" s="68" t="s">
        <v>11</v>
      </c>
      <c r="M2" s="323" t="str">
        <f>F2</f>
        <v>Bank Charges</v>
      </c>
      <c r="N2" s="391"/>
      <c r="O2" s="114"/>
      <c r="P2" s="44"/>
      <c r="Q2" s="44"/>
      <c r="R2" s="44"/>
      <c r="S2" s="68" t="s">
        <v>11</v>
      </c>
      <c r="T2" s="323" t="str">
        <f>F2</f>
        <v>Bank Charges</v>
      </c>
      <c r="U2" s="391"/>
      <c r="V2" s="114"/>
      <c r="W2" s="44"/>
      <c r="X2" s="44"/>
      <c r="Y2" s="44"/>
      <c r="Z2" s="68" t="s">
        <v>11</v>
      </c>
      <c r="AA2" s="323" t="str">
        <f>F2</f>
        <v>Bank Charges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Summary'!$A$44</f>
        <v>8700</v>
      </c>
      <c r="H3" s="114"/>
      <c r="I3" s="44"/>
      <c r="J3" s="44"/>
      <c r="K3" s="44"/>
      <c r="L3" s="68" t="s">
        <v>12</v>
      </c>
      <c r="M3" s="166">
        <f>F3</f>
        <v>0</v>
      </c>
      <c r="N3" s="167">
        <f>G3</f>
        <v>8700</v>
      </c>
      <c r="O3" s="114"/>
      <c r="P3" s="44"/>
      <c r="Q3" s="44"/>
      <c r="R3" s="44"/>
      <c r="S3" s="68" t="s">
        <v>12</v>
      </c>
      <c r="T3" s="166">
        <f>F3</f>
        <v>0</v>
      </c>
      <c r="U3" s="167">
        <f>G3</f>
        <v>8700</v>
      </c>
      <c r="V3" s="114"/>
      <c r="W3" s="44"/>
      <c r="X3" s="44"/>
      <c r="Y3" s="44"/>
      <c r="Z3" s="68" t="s">
        <v>12</v>
      </c>
      <c r="AA3" s="166">
        <f>F3</f>
        <v>0</v>
      </c>
      <c r="AB3" s="167">
        <f>G3</f>
        <v>8700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44"/>
      <c r="L4" s="68" t="s">
        <v>31</v>
      </c>
      <c r="M4" s="323">
        <f>F4</f>
        <v>0</v>
      </c>
      <c r="N4" s="391"/>
      <c r="O4" s="114"/>
      <c r="P4" s="44"/>
      <c r="Q4" s="44"/>
      <c r="R4" s="44"/>
      <c r="S4" s="68" t="s">
        <v>31</v>
      </c>
      <c r="T4" s="323">
        <f>F4</f>
        <v>0</v>
      </c>
      <c r="U4" s="391"/>
      <c r="V4" s="114"/>
      <c r="W4" s="44"/>
      <c r="X4" s="44"/>
      <c r="Y4" s="44"/>
      <c r="Z4" s="68" t="s">
        <v>31</v>
      </c>
      <c r="AA4" s="323">
        <f>F4</f>
        <v>0</v>
      </c>
      <c r="AB4" s="391"/>
    </row>
    <row r="5" spans="1:28" ht="14.2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Summary'!D44:F44)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Summary'!M44:O44)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Summary'!V44:X44)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Summary'!AE44:AG44)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$F$52</f>
        <v>0</v>
      </c>
      <c r="E8" s="72"/>
      <c r="F8" s="72"/>
      <c r="G8" s="117"/>
      <c r="H8" s="114"/>
      <c r="I8" s="379" t="s">
        <v>156</v>
      </c>
      <c r="J8" s="380"/>
      <c r="K8" s="158">
        <f>$M$52</f>
        <v>0</v>
      </c>
      <c r="L8" s="72"/>
      <c r="M8" s="72"/>
      <c r="N8" s="117"/>
      <c r="O8" s="114"/>
      <c r="P8" s="379" t="s">
        <v>158</v>
      </c>
      <c r="Q8" s="380"/>
      <c r="R8" s="158">
        <f>$T$52</f>
        <v>0</v>
      </c>
      <c r="S8" s="72"/>
      <c r="T8" s="72"/>
      <c r="U8" s="117"/>
      <c r="V8" s="114"/>
      <c r="W8" s="379" t="s">
        <v>160</v>
      </c>
      <c r="X8" s="380"/>
      <c r="Y8" s="158">
        <f>$AA$52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1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1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1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1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ht="12" customHeight="1" thickBot="1" x14ac:dyDescent="0.3">
      <c r="A51" s="129"/>
      <c r="B51" s="84"/>
      <c r="C51" s="84"/>
      <c r="D51" s="84"/>
      <c r="E51" s="84"/>
      <c r="F51" s="84"/>
      <c r="G51" s="123" t="str">
        <f t="shared" si="0"/>
        <v/>
      </c>
      <c r="H51" s="129"/>
      <c r="I51" s="84"/>
      <c r="J51" s="84"/>
      <c r="K51" s="84"/>
      <c r="L51" s="84"/>
      <c r="M51" s="84"/>
      <c r="N51" s="123" t="str">
        <f t="shared" si="1"/>
        <v/>
      </c>
      <c r="O51" s="129"/>
      <c r="P51" s="84"/>
      <c r="Q51" s="84"/>
      <c r="R51" s="84"/>
      <c r="S51" s="84"/>
      <c r="T51" s="84"/>
      <c r="U51" s="123" t="str">
        <f t="shared" si="2"/>
        <v/>
      </c>
      <c r="V51" s="129"/>
      <c r="W51" s="84"/>
      <c r="X51" s="84"/>
      <c r="Y51" s="84"/>
      <c r="Z51" s="84"/>
      <c r="AA51" s="84"/>
      <c r="AB51" s="123" t="str">
        <f t="shared" si="3"/>
        <v/>
      </c>
    </row>
    <row r="52" spans="1:28" s="23" customFormat="1" ht="13.2" thickTop="1" thickBot="1" x14ac:dyDescent="0.3">
      <c r="A52" s="171"/>
      <c r="B52" s="172"/>
      <c r="C52" s="172"/>
      <c r="D52" s="172"/>
      <c r="E52" s="173" t="s">
        <v>38</v>
      </c>
      <c r="F52" s="174">
        <f>SUM(F13:F51)</f>
        <v>0</v>
      </c>
      <c r="G52" s="175" t="str">
        <f>G51</f>
        <v/>
      </c>
      <c r="H52" s="171"/>
      <c r="I52" s="172"/>
      <c r="J52" s="172"/>
      <c r="K52" s="172"/>
      <c r="L52" s="173" t="s">
        <v>39</v>
      </c>
      <c r="M52" s="174">
        <f>SUM(M13:M51)</f>
        <v>0</v>
      </c>
      <c r="N52" s="175" t="str">
        <f>N51</f>
        <v/>
      </c>
      <c r="O52" s="171"/>
      <c r="P52" s="172"/>
      <c r="Q52" s="172"/>
      <c r="R52" s="172"/>
      <c r="S52" s="173" t="s">
        <v>40</v>
      </c>
      <c r="T52" s="174">
        <f>SUM(T13:T51)</f>
        <v>0</v>
      </c>
      <c r="U52" s="175" t="str">
        <f>U51</f>
        <v/>
      </c>
      <c r="V52" s="171"/>
      <c r="W52" s="172"/>
      <c r="X52" s="172"/>
      <c r="Y52" s="172"/>
      <c r="Z52" s="173" t="s">
        <v>41</v>
      </c>
      <c r="AA52" s="174">
        <f>SUM(AA13:AA51)</f>
        <v>0</v>
      </c>
      <c r="AB52" s="175" t="str">
        <f>AB51</f>
        <v/>
      </c>
    </row>
    <row r="53" spans="1:28" x14ac:dyDescent="0.25">
      <c r="A53" s="30"/>
      <c r="B53" s="44"/>
      <c r="C53" s="44"/>
      <c r="D53" s="51"/>
      <c r="E53" s="53"/>
      <c r="F53" s="53"/>
      <c r="G53" s="52"/>
    </row>
  </sheetData>
  <sheetProtection algorithmName="SHA-512" hashValue="Mz9ID+wAH3Nupy6HMviFqUCPr6TnNJ6sPC4cp9VJo7XKHnIE4FKTo3T2nAY/8Y15QWzG6dalrvZs/XXRLmQrVA==" saltValue="aMVBvjpr26IIOsjhDmldPg==" spinCount="100000" sheet="1" objects="1" scenarios="1" selectLockedCells="1"/>
  <mergeCells count="28">
    <mergeCell ref="AA1:AB1"/>
    <mergeCell ref="AA2:AB2"/>
    <mergeCell ref="AA4:AB4"/>
    <mergeCell ref="T1:U1"/>
    <mergeCell ref="T2:U2"/>
    <mergeCell ref="T4:U4"/>
    <mergeCell ref="V1:W1"/>
    <mergeCell ref="W6:X6"/>
    <mergeCell ref="W8:X8"/>
    <mergeCell ref="W10:X10"/>
    <mergeCell ref="P6:Q6"/>
    <mergeCell ref="P8:Q8"/>
    <mergeCell ref="P10:Q10"/>
    <mergeCell ref="A1:B1"/>
    <mergeCell ref="H1:I1"/>
    <mergeCell ref="O1:P1"/>
    <mergeCell ref="M1:N1"/>
    <mergeCell ref="B10:C10"/>
    <mergeCell ref="I6:J6"/>
    <mergeCell ref="I8:J8"/>
    <mergeCell ref="I10:J10"/>
    <mergeCell ref="B6:C6"/>
    <mergeCell ref="B8:C8"/>
    <mergeCell ref="M2:N2"/>
    <mergeCell ref="M4:N4"/>
    <mergeCell ref="F1:G1"/>
    <mergeCell ref="F2:G2"/>
    <mergeCell ref="F4:G4"/>
  </mergeCells>
  <conditionalFormatting sqref="G53 G6">
    <cfRule type="cellIs" dxfId="15" priority="4" operator="lessThan">
      <formula>0</formula>
    </cfRule>
  </conditionalFormatting>
  <conditionalFormatting sqref="N6">
    <cfRule type="cellIs" dxfId="14" priority="3" operator="lessThan">
      <formula>0</formula>
    </cfRule>
  </conditionalFormatting>
  <conditionalFormatting sqref="U6">
    <cfRule type="cellIs" dxfId="13" priority="2" operator="lessThan">
      <formula>0</formula>
    </cfRule>
  </conditionalFormatting>
  <conditionalFormatting sqref="AB6">
    <cfRule type="cellIs" dxfId="12" priority="1" operator="lessThan">
      <formula>0</formula>
    </cfRule>
  </conditionalFormatting>
  <printOptions horizontalCentered="1"/>
  <pageMargins left="0.7" right="0.7" top="0.75" bottom="0.75" header="0.3" footer="0.3"/>
  <pageSetup fitToWidth="0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39997558519241921"/>
  </sheetPr>
  <dimension ref="A1:AB53"/>
  <sheetViews>
    <sheetView showRuler="0" showWhiteSpace="0" zoomScaleNormal="100" workbookViewId="0">
      <selection activeCell="E24" sqref="E24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60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60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60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Summary'!$B$45</f>
        <v>Non-Sensitive Equipment (&gt;3k)</v>
      </c>
      <c r="G2" s="391"/>
      <c r="H2" s="114"/>
      <c r="I2" s="44"/>
      <c r="J2" s="44"/>
      <c r="K2" s="68"/>
      <c r="L2" s="68" t="s">
        <v>11</v>
      </c>
      <c r="M2" s="323" t="str">
        <f>F2</f>
        <v>Non-Sensitive Equipment (&gt;3k)</v>
      </c>
      <c r="N2" s="391"/>
      <c r="O2" s="114"/>
      <c r="P2" s="44"/>
      <c r="Q2" s="44"/>
      <c r="R2" s="68"/>
      <c r="S2" s="68" t="s">
        <v>11</v>
      </c>
      <c r="T2" s="323" t="str">
        <f>F2</f>
        <v>Non-Sensitive Equipment (&gt;3k)</v>
      </c>
      <c r="U2" s="391"/>
      <c r="V2" s="114"/>
      <c r="W2" s="44"/>
      <c r="X2" s="44"/>
      <c r="Y2" s="68"/>
      <c r="Z2" s="68" t="s">
        <v>11</v>
      </c>
      <c r="AA2" s="323" t="str">
        <f>F2</f>
        <v>Non-Sensitive Equipment (&gt;3k)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Summary'!$A$45</f>
        <v>8200</v>
      </c>
      <c r="H3" s="114"/>
      <c r="I3" s="44"/>
      <c r="J3" s="44"/>
      <c r="K3" s="68"/>
      <c r="L3" s="68" t="s">
        <v>12</v>
      </c>
      <c r="M3" s="166">
        <f>F3</f>
        <v>0</v>
      </c>
      <c r="N3" s="167">
        <f>G3</f>
        <v>8200</v>
      </c>
      <c r="O3" s="114"/>
      <c r="P3" s="44"/>
      <c r="Q3" s="44"/>
      <c r="R3" s="68"/>
      <c r="S3" s="68" t="s">
        <v>12</v>
      </c>
      <c r="T3" s="166">
        <f>F3</f>
        <v>0</v>
      </c>
      <c r="U3" s="167">
        <f>G3</f>
        <v>8200</v>
      </c>
      <c r="V3" s="114"/>
      <c r="W3" s="44"/>
      <c r="X3" s="44"/>
      <c r="Y3" s="68"/>
      <c r="Z3" s="68" t="s">
        <v>12</v>
      </c>
      <c r="AA3" s="166">
        <f>F3</f>
        <v>0</v>
      </c>
      <c r="AB3" s="167">
        <f>G3</f>
        <v>8200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68"/>
      <c r="L4" s="68" t="s">
        <v>31</v>
      </c>
      <c r="M4" s="323">
        <f>F4</f>
        <v>0</v>
      </c>
      <c r="N4" s="391"/>
      <c r="O4" s="114"/>
      <c r="P4" s="44"/>
      <c r="Q4" s="44"/>
      <c r="R4" s="68"/>
      <c r="S4" s="68" t="s">
        <v>31</v>
      </c>
      <c r="T4" s="323">
        <f>F4</f>
        <v>0</v>
      </c>
      <c r="U4" s="391"/>
      <c r="V4" s="114"/>
      <c r="W4" s="44"/>
      <c r="X4" s="44"/>
      <c r="Y4" s="68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Summary'!D45:F45)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Summary'!M45:O45)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Summary'!V45:X45)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Summary'!AE45:AG45)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$F$52</f>
        <v>0</v>
      </c>
      <c r="E8" s="72"/>
      <c r="F8" s="72"/>
      <c r="G8" s="117"/>
      <c r="H8" s="114"/>
      <c r="I8" s="379" t="s">
        <v>156</v>
      </c>
      <c r="J8" s="380"/>
      <c r="K8" s="158">
        <f>$M$52</f>
        <v>0</v>
      </c>
      <c r="L8" s="72"/>
      <c r="M8" s="72"/>
      <c r="N8" s="117"/>
      <c r="O8" s="114"/>
      <c r="P8" s="379" t="s">
        <v>158</v>
      </c>
      <c r="Q8" s="380"/>
      <c r="R8" s="158">
        <f>$T$52</f>
        <v>0</v>
      </c>
      <c r="S8" s="72"/>
      <c r="T8" s="72"/>
      <c r="U8" s="117"/>
      <c r="V8" s="114"/>
      <c r="W8" s="379" t="s">
        <v>160</v>
      </c>
      <c r="X8" s="380"/>
      <c r="Y8" s="158">
        <f>$AA$52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1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1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1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1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ht="12" customHeight="1" thickBot="1" x14ac:dyDescent="0.3">
      <c r="A51" s="129"/>
      <c r="B51" s="84"/>
      <c r="C51" s="84"/>
      <c r="D51" s="84"/>
      <c r="E51" s="84"/>
      <c r="F51" s="84"/>
      <c r="G51" s="123" t="str">
        <f t="shared" si="0"/>
        <v/>
      </c>
      <c r="H51" s="129"/>
      <c r="I51" s="84"/>
      <c r="J51" s="84"/>
      <c r="K51" s="84"/>
      <c r="L51" s="84"/>
      <c r="M51" s="84"/>
      <c r="N51" s="123" t="str">
        <f t="shared" si="1"/>
        <v/>
      </c>
      <c r="O51" s="129"/>
      <c r="P51" s="84"/>
      <c r="Q51" s="84"/>
      <c r="R51" s="84"/>
      <c r="S51" s="84"/>
      <c r="T51" s="84"/>
      <c r="U51" s="123" t="str">
        <f t="shared" si="2"/>
        <v/>
      </c>
      <c r="V51" s="129"/>
      <c r="W51" s="84"/>
      <c r="X51" s="84"/>
      <c r="Y51" s="84"/>
      <c r="Z51" s="84"/>
      <c r="AA51" s="84"/>
      <c r="AB51" s="123" t="str">
        <f t="shared" si="3"/>
        <v/>
      </c>
    </row>
    <row r="52" spans="1:28" s="23" customFormat="1" ht="13.2" thickTop="1" thickBot="1" x14ac:dyDescent="0.3">
      <c r="A52" s="171"/>
      <c r="B52" s="172"/>
      <c r="C52" s="172"/>
      <c r="D52" s="172"/>
      <c r="E52" s="173" t="s">
        <v>38</v>
      </c>
      <c r="F52" s="174">
        <f>SUM(F13:F51)</f>
        <v>0</v>
      </c>
      <c r="G52" s="175" t="str">
        <f>G51</f>
        <v/>
      </c>
      <c r="H52" s="171"/>
      <c r="I52" s="172"/>
      <c r="J52" s="172"/>
      <c r="K52" s="172"/>
      <c r="L52" s="173" t="s">
        <v>39</v>
      </c>
      <c r="M52" s="174">
        <f>SUM(M13:M51)</f>
        <v>0</v>
      </c>
      <c r="N52" s="175" t="str">
        <f>N51</f>
        <v/>
      </c>
      <c r="O52" s="171"/>
      <c r="P52" s="172"/>
      <c r="Q52" s="172"/>
      <c r="R52" s="172"/>
      <c r="S52" s="173" t="s">
        <v>40</v>
      </c>
      <c r="T52" s="174">
        <f>SUM(T13:T51)</f>
        <v>0</v>
      </c>
      <c r="U52" s="175" t="str">
        <f>U51</f>
        <v/>
      </c>
      <c r="V52" s="171"/>
      <c r="W52" s="172"/>
      <c r="X52" s="172"/>
      <c r="Y52" s="172"/>
      <c r="Z52" s="173" t="s">
        <v>41</v>
      </c>
      <c r="AA52" s="174">
        <f>SUM(AA13:AA51)</f>
        <v>0</v>
      </c>
      <c r="AB52" s="175" t="str">
        <f>AB51</f>
        <v/>
      </c>
    </row>
    <row r="53" spans="1:28" x14ac:dyDescent="0.25">
      <c r="A53" s="30"/>
      <c r="B53" s="44"/>
      <c r="C53" s="44"/>
      <c r="D53" s="51"/>
      <c r="E53" s="53"/>
      <c r="F53" s="53"/>
      <c r="G53" s="52"/>
    </row>
  </sheetData>
  <sheetProtection algorithmName="SHA-512" hashValue="YUcG8a+sX1vejVFmLiDKssJP8cpF8dj29fvket5yphKGlfMNnkOaDQgSm0ASa86QyfpcznosOo5MSs7RlRdL1Q==" saltValue="a6haug9N5epg6qfpyGLGvQ==" spinCount="100000" sheet="1" objects="1" scenarios="1" selectLockedCells="1"/>
  <mergeCells count="28">
    <mergeCell ref="T1:U1"/>
    <mergeCell ref="T2:U2"/>
    <mergeCell ref="T4:U4"/>
    <mergeCell ref="AA1:AB1"/>
    <mergeCell ref="AA2:AB2"/>
    <mergeCell ref="AA4:AB4"/>
    <mergeCell ref="V1:W1"/>
    <mergeCell ref="F2:G2"/>
    <mergeCell ref="F4:G4"/>
    <mergeCell ref="M1:N1"/>
    <mergeCell ref="M2:N2"/>
    <mergeCell ref="M4:N4"/>
    <mergeCell ref="A1:B1"/>
    <mergeCell ref="H1:I1"/>
    <mergeCell ref="O1:P1"/>
    <mergeCell ref="F1:G1"/>
    <mergeCell ref="W10:X10"/>
    <mergeCell ref="B6:C6"/>
    <mergeCell ref="B8:C8"/>
    <mergeCell ref="B10:C10"/>
    <mergeCell ref="I6:J6"/>
    <mergeCell ref="I8:J8"/>
    <mergeCell ref="I10:J10"/>
    <mergeCell ref="P6:Q6"/>
    <mergeCell ref="P8:Q8"/>
    <mergeCell ref="P10:Q10"/>
    <mergeCell ref="W6:X6"/>
    <mergeCell ref="W8:X8"/>
  </mergeCells>
  <conditionalFormatting sqref="G53 G6">
    <cfRule type="cellIs" dxfId="11" priority="4" operator="lessThan">
      <formula>0</formula>
    </cfRule>
  </conditionalFormatting>
  <conditionalFormatting sqref="N6">
    <cfRule type="cellIs" dxfId="10" priority="3" operator="lessThan">
      <formula>0</formula>
    </cfRule>
  </conditionalFormatting>
  <conditionalFormatting sqref="U6">
    <cfRule type="cellIs" dxfId="9" priority="2" operator="lessThan">
      <formula>0</formula>
    </cfRule>
  </conditionalFormatting>
  <conditionalFormatting sqref="AB6">
    <cfRule type="cellIs" dxfId="8" priority="1" operator="lessThan">
      <formula>0</formula>
    </cfRule>
  </conditionalFormatting>
  <printOptions horizontalCentered="1"/>
  <pageMargins left="0.7" right="0.7" top="0.75" bottom="0.75" header="0.3" footer="0.3"/>
  <pageSetup fitToWidth="0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3" tint="0.39997558519241921"/>
  </sheetPr>
  <dimension ref="A1:AB53"/>
  <sheetViews>
    <sheetView showRuler="0" showWhiteSpace="0" zoomScaleNormal="100" workbookViewId="0">
      <selection activeCell="F40" sqref="F40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113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60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60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60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44"/>
      <c r="E2" s="68" t="s">
        <v>11</v>
      </c>
      <c r="F2" s="323" t="str">
        <f>'Step 2 - Quarterly Summary'!$B$46</f>
        <v>Sensitive Equipment (&lt;3K)</v>
      </c>
      <c r="G2" s="391"/>
      <c r="H2" s="114"/>
      <c r="I2" s="44"/>
      <c r="J2" s="44"/>
      <c r="K2" s="68"/>
      <c r="L2" s="68" t="s">
        <v>11</v>
      </c>
      <c r="M2" s="323" t="str">
        <f>F2</f>
        <v>Sensitive Equipment (&lt;3K)</v>
      </c>
      <c r="N2" s="391"/>
      <c r="O2" s="114"/>
      <c r="P2" s="44"/>
      <c r="Q2" s="44"/>
      <c r="R2" s="68"/>
      <c r="S2" s="68" t="s">
        <v>11</v>
      </c>
      <c r="T2" s="323" t="str">
        <f>F2</f>
        <v>Sensitive Equipment (&lt;3K)</v>
      </c>
      <c r="U2" s="391"/>
      <c r="V2" s="114"/>
      <c r="W2" s="44"/>
      <c r="X2" s="44"/>
      <c r="Y2" s="68"/>
      <c r="Z2" s="68" t="s">
        <v>11</v>
      </c>
      <c r="AA2" s="323" t="str">
        <f>F2</f>
        <v>Sensitive Equipment (&lt;3K)</v>
      </c>
      <c r="AB2" s="391"/>
    </row>
    <row r="3" spans="1:28" ht="13.5" customHeight="1" x14ac:dyDescent="0.25">
      <c r="A3" s="114"/>
      <c r="B3" s="44"/>
      <c r="C3" s="44"/>
      <c r="D3" s="44"/>
      <c r="E3" s="68" t="s">
        <v>12</v>
      </c>
      <c r="F3" s="166">
        <f>'Step 2 - Quarterly Summary'!$H$4</f>
        <v>0</v>
      </c>
      <c r="G3" s="167">
        <f>'Step 2 - Quarterly Summary'!$A$46</f>
        <v>8100</v>
      </c>
      <c r="H3" s="114"/>
      <c r="I3" s="44"/>
      <c r="J3" s="44"/>
      <c r="K3" s="68"/>
      <c r="L3" s="68" t="s">
        <v>12</v>
      </c>
      <c r="M3" s="166">
        <f>F3</f>
        <v>0</v>
      </c>
      <c r="N3" s="167">
        <f>G3</f>
        <v>8100</v>
      </c>
      <c r="O3" s="114"/>
      <c r="P3" s="44"/>
      <c r="Q3" s="44"/>
      <c r="R3" s="68"/>
      <c r="S3" s="68" t="s">
        <v>12</v>
      </c>
      <c r="T3" s="166">
        <f>F3</f>
        <v>0</v>
      </c>
      <c r="U3" s="167">
        <f>G3</f>
        <v>8100</v>
      </c>
      <c r="V3" s="114"/>
      <c r="W3" s="44"/>
      <c r="X3" s="44"/>
      <c r="Y3" s="68"/>
      <c r="Z3" s="68" t="s">
        <v>12</v>
      </c>
      <c r="AA3" s="166">
        <f>F3</f>
        <v>0</v>
      </c>
      <c r="AB3" s="167">
        <f>G3</f>
        <v>8100</v>
      </c>
    </row>
    <row r="4" spans="1:28" ht="13.5" customHeight="1" x14ac:dyDescent="0.25">
      <c r="A4" s="114"/>
      <c r="B4" s="44"/>
      <c r="C4" s="44"/>
      <c r="D4" s="44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68"/>
      <c r="L4" s="68" t="s">
        <v>31</v>
      </c>
      <c r="M4" s="323">
        <f>F4</f>
        <v>0</v>
      </c>
      <c r="N4" s="391"/>
      <c r="O4" s="114"/>
      <c r="P4" s="44"/>
      <c r="Q4" s="44"/>
      <c r="R4" s="68"/>
      <c r="S4" s="68" t="s">
        <v>31</v>
      </c>
      <c r="T4" s="323">
        <f>F4</f>
        <v>0</v>
      </c>
      <c r="U4" s="391"/>
      <c r="V4" s="114"/>
      <c r="W4" s="44"/>
      <c r="X4" s="44"/>
      <c r="Y4" s="68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Summary'!D46:F46)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Summary'!M46:O46)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Summary'!V46:X46)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Summary'!AE46:AG46)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56"/>
      <c r="X7" s="15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$F$52</f>
        <v>0</v>
      </c>
      <c r="E8" s="72"/>
      <c r="F8" s="72"/>
      <c r="G8" s="117"/>
      <c r="H8" s="114"/>
      <c r="I8" s="379" t="s">
        <v>156</v>
      </c>
      <c r="J8" s="380"/>
      <c r="K8" s="158">
        <f>$M$52</f>
        <v>0</v>
      </c>
      <c r="L8" s="72"/>
      <c r="M8" s="72"/>
      <c r="N8" s="117"/>
      <c r="O8" s="114"/>
      <c r="P8" s="379" t="s">
        <v>158</v>
      </c>
      <c r="Q8" s="380"/>
      <c r="R8" s="158">
        <f>$T$52</f>
        <v>0</v>
      </c>
      <c r="S8" s="72"/>
      <c r="T8" s="72"/>
      <c r="U8" s="117"/>
      <c r="V8" s="114"/>
      <c r="W8" s="379" t="s">
        <v>160</v>
      </c>
      <c r="X8" s="380"/>
      <c r="Y8" s="158">
        <f>$AA$52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1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1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1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1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ht="12" customHeight="1" thickBot="1" x14ac:dyDescent="0.3">
      <c r="A51" s="129"/>
      <c r="B51" s="84"/>
      <c r="C51" s="84"/>
      <c r="D51" s="84"/>
      <c r="E51" s="84"/>
      <c r="F51" s="84"/>
      <c r="G51" s="123" t="str">
        <f t="shared" si="0"/>
        <v/>
      </c>
      <c r="H51" s="129"/>
      <c r="I51" s="84"/>
      <c r="J51" s="84"/>
      <c r="K51" s="84"/>
      <c r="L51" s="84"/>
      <c r="M51" s="84"/>
      <c r="N51" s="123" t="str">
        <f t="shared" si="1"/>
        <v/>
      </c>
      <c r="O51" s="129"/>
      <c r="P51" s="84"/>
      <c r="Q51" s="84"/>
      <c r="R51" s="84"/>
      <c r="S51" s="84"/>
      <c r="T51" s="84"/>
      <c r="U51" s="123" t="str">
        <f t="shared" si="2"/>
        <v/>
      </c>
      <c r="V51" s="129"/>
      <c r="W51" s="84"/>
      <c r="X51" s="84"/>
      <c r="Y51" s="84"/>
      <c r="Z51" s="84"/>
      <c r="AA51" s="84"/>
      <c r="AB51" s="123" t="str">
        <f t="shared" si="3"/>
        <v/>
      </c>
    </row>
    <row r="52" spans="1:28" s="23" customFormat="1" ht="13.2" thickTop="1" thickBot="1" x14ac:dyDescent="0.3">
      <c r="A52" s="171"/>
      <c r="B52" s="172"/>
      <c r="C52" s="172"/>
      <c r="D52" s="172"/>
      <c r="E52" s="173" t="s">
        <v>38</v>
      </c>
      <c r="F52" s="174">
        <f>SUM(F13:F51)</f>
        <v>0</v>
      </c>
      <c r="G52" s="175" t="str">
        <f>G51</f>
        <v/>
      </c>
      <c r="H52" s="171"/>
      <c r="I52" s="172"/>
      <c r="J52" s="172"/>
      <c r="K52" s="172"/>
      <c r="L52" s="173" t="s">
        <v>39</v>
      </c>
      <c r="M52" s="174">
        <f>SUM(M13:M51)</f>
        <v>0</v>
      </c>
      <c r="N52" s="175" t="str">
        <f>N51</f>
        <v/>
      </c>
      <c r="O52" s="171"/>
      <c r="P52" s="172"/>
      <c r="Q52" s="172"/>
      <c r="R52" s="172"/>
      <c r="S52" s="173" t="s">
        <v>40</v>
      </c>
      <c r="T52" s="174">
        <f>SUM(T13:T51)</f>
        <v>0</v>
      </c>
      <c r="U52" s="175" t="str">
        <f>U51</f>
        <v/>
      </c>
      <c r="V52" s="171"/>
      <c r="W52" s="172"/>
      <c r="X52" s="172"/>
      <c r="Y52" s="172"/>
      <c r="Z52" s="173" t="s">
        <v>41</v>
      </c>
      <c r="AA52" s="174">
        <f>SUM(AA13:AA51)</f>
        <v>0</v>
      </c>
      <c r="AB52" s="175" t="str">
        <f>AB51</f>
        <v/>
      </c>
    </row>
    <row r="53" spans="1:28" x14ac:dyDescent="0.25">
      <c r="A53" s="30"/>
      <c r="B53" s="44"/>
      <c r="C53" s="44"/>
      <c r="D53" s="51"/>
      <c r="E53" s="53"/>
      <c r="F53" s="53"/>
      <c r="G53" s="52"/>
    </row>
  </sheetData>
  <sheetProtection algorithmName="SHA-512" hashValue="+ZVaat5gU5K5slGHVMTyGuJSDr+8NXSb50O57glXXJSYwiU10nj0LwnO6y05dTVOcKNZck4TzA3dTWb5f4F3lA==" saltValue="sqVkou9ygu5Psi/CxFVLsA==" spinCount="100000" sheet="1" objects="1" scenarios="1" selectLockedCells="1"/>
  <mergeCells count="28">
    <mergeCell ref="AA1:AB1"/>
    <mergeCell ref="AA2:AB2"/>
    <mergeCell ref="AA4:AB4"/>
    <mergeCell ref="T1:U1"/>
    <mergeCell ref="T2:U2"/>
    <mergeCell ref="T4:U4"/>
    <mergeCell ref="V1:W1"/>
    <mergeCell ref="A1:B1"/>
    <mergeCell ref="H1:I1"/>
    <mergeCell ref="O1:P1"/>
    <mergeCell ref="M1:N1"/>
    <mergeCell ref="W8:X8"/>
    <mergeCell ref="I8:J8"/>
    <mergeCell ref="M2:N2"/>
    <mergeCell ref="M4:N4"/>
    <mergeCell ref="F1:G1"/>
    <mergeCell ref="F2:G2"/>
    <mergeCell ref="F4:G4"/>
    <mergeCell ref="W10:X10"/>
    <mergeCell ref="P6:Q6"/>
    <mergeCell ref="P8:Q8"/>
    <mergeCell ref="P10:Q10"/>
    <mergeCell ref="W6:X6"/>
    <mergeCell ref="I10:J10"/>
    <mergeCell ref="B6:C6"/>
    <mergeCell ref="B8:C8"/>
    <mergeCell ref="B10:C10"/>
    <mergeCell ref="I6:J6"/>
  </mergeCells>
  <conditionalFormatting sqref="G53 G6">
    <cfRule type="cellIs" dxfId="7" priority="4" operator="lessThan">
      <formula>0</formula>
    </cfRule>
  </conditionalFormatting>
  <conditionalFormatting sqref="N6">
    <cfRule type="cellIs" dxfId="6" priority="3" operator="lessThan">
      <formula>0</formula>
    </cfRule>
  </conditionalFormatting>
  <conditionalFormatting sqref="U6">
    <cfRule type="cellIs" dxfId="5" priority="2" operator="lessThan">
      <formula>0</formula>
    </cfRule>
  </conditionalFormatting>
  <conditionalFormatting sqref="AB6">
    <cfRule type="cellIs" dxfId="4" priority="1" operator="lessThan">
      <formula>0</formula>
    </cfRule>
  </conditionalFormatting>
  <printOptions horizontalCentered="1"/>
  <pageMargins left="0.7" right="0.7" top="0.75" bottom="0.75" header="0.3" footer="0.3"/>
  <pageSetup fitToWidth="0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3" tint="0.39997558519241921"/>
  </sheetPr>
  <dimension ref="A1:AB53"/>
  <sheetViews>
    <sheetView showRuler="0" showWhiteSpace="0" zoomScaleNormal="100" workbookViewId="0">
      <selection activeCell="J19" sqref="J19"/>
    </sheetView>
  </sheetViews>
  <sheetFormatPr defaultColWidth="9.109375" defaultRowHeight="12" x14ac:dyDescent="0.25"/>
  <cols>
    <col min="1" max="1" width="10.109375" style="2" customWidth="1"/>
    <col min="2" max="2" width="8.88671875" style="2" customWidth="1"/>
    <col min="3" max="3" width="10" style="2" customWidth="1"/>
    <col min="4" max="4" width="11.109375" style="2" customWidth="1"/>
    <col min="5" max="5" width="24.33203125" style="2" customWidth="1"/>
    <col min="6" max="7" width="12.6640625" style="2" customWidth="1"/>
    <col min="8" max="8" width="10.5546875" style="2" customWidth="1"/>
    <col min="9" max="9" width="8.88671875" style="2" customWidth="1"/>
    <col min="10" max="10" width="10" style="2" customWidth="1"/>
    <col min="11" max="11" width="11.109375" style="2" customWidth="1"/>
    <col min="12" max="12" width="24.33203125" style="2" customWidth="1"/>
    <col min="13" max="14" width="12.6640625" style="2" customWidth="1"/>
    <col min="15" max="15" width="10.33203125" style="2" customWidth="1"/>
    <col min="16" max="16" width="8.88671875" style="2" customWidth="1"/>
    <col min="17" max="17" width="10" style="2" customWidth="1"/>
    <col min="18" max="18" width="11.109375" style="2" customWidth="1"/>
    <col min="19" max="19" width="24.33203125" style="2" customWidth="1"/>
    <col min="20" max="21" width="12.6640625" style="2" customWidth="1"/>
    <col min="22" max="22" width="10.109375" style="2" customWidth="1"/>
    <col min="23" max="23" width="8.88671875" style="2" customWidth="1"/>
    <col min="24" max="24" width="10" style="2" customWidth="1"/>
    <col min="25" max="25" width="11.109375" style="2" customWidth="1"/>
    <col min="26" max="26" width="24.33203125" style="2" customWidth="1"/>
    <col min="27" max="28" width="12.6640625" style="2" customWidth="1"/>
    <col min="29" max="16384" width="9.109375" style="2"/>
  </cols>
  <sheetData>
    <row r="1" spans="1:28" ht="13.5" customHeight="1" thickBot="1" x14ac:dyDescent="0.3">
      <c r="A1" s="393" t="s">
        <v>47</v>
      </c>
      <c r="B1" s="394"/>
      <c r="C1" s="113"/>
      <c r="D1" s="60"/>
      <c r="E1" s="60" t="s">
        <v>0</v>
      </c>
      <c r="F1" s="343">
        <f>'Step 2 - Quarterly Summary'!$C$4</f>
        <v>0</v>
      </c>
      <c r="G1" s="392"/>
      <c r="H1" s="393" t="s">
        <v>48</v>
      </c>
      <c r="I1" s="394"/>
      <c r="J1" s="113"/>
      <c r="K1" s="60"/>
      <c r="L1" s="60" t="s">
        <v>0</v>
      </c>
      <c r="M1" s="343">
        <f>F1</f>
        <v>0</v>
      </c>
      <c r="N1" s="392"/>
      <c r="O1" s="393" t="s">
        <v>49</v>
      </c>
      <c r="P1" s="394"/>
      <c r="Q1" s="113"/>
      <c r="R1" s="60"/>
      <c r="S1" s="60" t="s">
        <v>0</v>
      </c>
      <c r="T1" s="343">
        <f>F1</f>
        <v>0</v>
      </c>
      <c r="U1" s="392"/>
      <c r="V1" s="393" t="s">
        <v>50</v>
      </c>
      <c r="W1" s="394"/>
      <c r="X1" s="113"/>
      <c r="Y1" s="60"/>
      <c r="Z1" s="60" t="s">
        <v>0</v>
      </c>
      <c r="AA1" s="343">
        <f>F1</f>
        <v>0</v>
      </c>
      <c r="AB1" s="392"/>
    </row>
    <row r="2" spans="1:28" ht="13.5" customHeight="1" x14ac:dyDescent="0.25">
      <c r="A2" s="114"/>
      <c r="B2" s="44"/>
      <c r="C2" s="44"/>
      <c r="D2" s="68"/>
      <c r="E2" s="68" t="s">
        <v>11</v>
      </c>
      <c r="F2" s="323" t="str">
        <f>'Step 2 - Quarterly Summary'!$B$48</f>
        <v>Indirect Costs</v>
      </c>
      <c r="G2" s="391"/>
      <c r="H2" s="114"/>
      <c r="I2" s="44"/>
      <c r="J2" s="44"/>
      <c r="K2" s="68"/>
      <c r="L2" s="68" t="s">
        <v>11</v>
      </c>
      <c r="M2" s="323" t="str">
        <f>F2</f>
        <v>Indirect Costs</v>
      </c>
      <c r="N2" s="391"/>
      <c r="O2" s="114"/>
      <c r="P2" s="44"/>
      <c r="Q2" s="44"/>
      <c r="R2" s="68"/>
      <c r="S2" s="68" t="s">
        <v>11</v>
      </c>
      <c r="T2" s="323" t="str">
        <f>F2</f>
        <v>Indirect Costs</v>
      </c>
      <c r="U2" s="391"/>
      <c r="V2" s="114"/>
      <c r="W2" s="44"/>
      <c r="X2" s="44"/>
      <c r="Y2" s="68"/>
      <c r="Z2" s="68" t="s">
        <v>11</v>
      </c>
      <c r="AA2" s="323" t="str">
        <f>F2</f>
        <v>Indirect Costs</v>
      </c>
      <c r="AB2" s="391"/>
    </row>
    <row r="3" spans="1:28" ht="13.5" customHeight="1" x14ac:dyDescent="0.25">
      <c r="A3" s="114"/>
      <c r="B3" s="44"/>
      <c r="C3" s="44"/>
      <c r="D3" s="68"/>
      <c r="E3" s="68" t="s">
        <v>12</v>
      </c>
      <c r="F3" s="166">
        <f>'Step 2 - Quarterly Summary'!$H$4</f>
        <v>0</v>
      </c>
      <c r="G3" s="167">
        <f>'Step 2 - Quarterly Summary'!$A$48</f>
        <v>9900</v>
      </c>
      <c r="H3" s="114"/>
      <c r="I3" s="44"/>
      <c r="J3" s="44"/>
      <c r="K3" s="68"/>
      <c r="L3" s="68" t="s">
        <v>12</v>
      </c>
      <c r="M3" s="166">
        <f>F3</f>
        <v>0</v>
      </c>
      <c r="N3" s="167">
        <f>G3</f>
        <v>9900</v>
      </c>
      <c r="O3" s="114"/>
      <c r="P3" s="44"/>
      <c r="Q3" s="44"/>
      <c r="R3" s="68"/>
      <c r="S3" s="68" t="s">
        <v>12</v>
      </c>
      <c r="T3" s="166">
        <f>F3</f>
        <v>0</v>
      </c>
      <c r="U3" s="167">
        <f>G3</f>
        <v>9900</v>
      </c>
      <c r="V3" s="114"/>
      <c r="W3" s="44"/>
      <c r="X3" s="44"/>
      <c r="Y3" s="68"/>
      <c r="Z3" s="68" t="s">
        <v>12</v>
      </c>
      <c r="AA3" s="166">
        <f>F3</f>
        <v>0</v>
      </c>
      <c r="AB3" s="167">
        <f>G3</f>
        <v>9900</v>
      </c>
    </row>
    <row r="4" spans="1:28" ht="13.5" customHeight="1" x14ac:dyDescent="0.25">
      <c r="A4" s="114"/>
      <c r="B4" s="44"/>
      <c r="C4" s="44"/>
      <c r="D4" s="68"/>
      <c r="E4" s="68" t="s">
        <v>31</v>
      </c>
      <c r="F4" s="323">
        <f>'Step 2 - Quarterly Summary'!$C$5</f>
        <v>0</v>
      </c>
      <c r="G4" s="391"/>
      <c r="H4" s="114"/>
      <c r="I4" s="44"/>
      <c r="J4" s="44"/>
      <c r="K4" s="68"/>
      <c r="L4" s="68" t="s">
        <v>31</v>
      </c>
      <c r="M4" s="323">
        <f>F4</f>
        <v>0</v>
      </c>
      <c r="N4" s="391"/>
      <c r="O4" s="114"/>
      <c r="P4" s="44"/>
      <c r="Q4" s="44"/>
      <c r="R4" s="68"/>
      <c r="S4" s="68" t="s">
        <v>31</v>
      </c>
      <c r="T4" s="323">
        <f>F4</f>
        <v>0</v>
      </c>
      <c r="U4" s="391"/>
      <c r="V4" s="114"/>
      <c r="W4" s="44"/>
      <c r="X4" s="44"/>
      <c r="Y4" s="68"/>
      <c r="Z4" s="68" t="s">
        <v>31</v>
      </c>
      <c r="AA4" s="323">
        <f>F4</f>
        <v>0</v>
      </c>
      <c r="AB4" s="391"/>
    </row>
    <row r="5" spans="1:28" ht="13.5" customHeight="1" thickBot="1" x14ac:dyDescent="0.3">
      <c r="A5" s="114"/>
      <c r="B5" s="44"/>
      <c r="C5" s="44"/>
      <c r="D5" s="68"/>
      <c r="E5" s="31"/>
      <c r="F5" s="31"/>
      <c r="G5" s="115"/>
      <c r="H5" s="114"/>
      <c r="I5" s="44"/>
      <c r="J5" s="44"/>
      <c r="K5" s="68"/>
      <c r="L5" s="31"/>
      <c r="M5" s="31"/>
      <c r="N5" s="115"/>
      <c r="O5" s="114"/>
      <c r="P5" s="44"/>
      <c r="Q5" s="44"/>
      <c r="R5" s="68"/>
      <c r="S5" s="31"/>
      <c r="T5" s="31"/>
      <c r="U5" s="115"/>
      <c r="V5" s="114"/>
      <c r="W5" s="44"/>
      <c r="X5" s="44"/>
      <c r="Y5" s="68"/>
      <c r="Z5" s="31"/>
      <c r="AA5" s="31"/>
      <c r="AB5" s="115"/>
    </row>
    <row r="6" spans="1:28" ht="13.5" customHeight="1" x14ac:dyDescent="0.25">
      <c r="A6" s="114"/>
      <c r="B6" s="377" t="s">
        <v>152</v>
      </c>
      <c r="C6" s="378"/>
      <c r="D6" s="155">
        <f>SUM('Step 2 - Quarterly Summary'!D48:F48)</f>
        <v>0</v>
      </c>
      <c r="E6" s="31"/>
      <c r="F6" s="31"/>
      <c r="G6" s="116"/>
      <c r="H6" s="114"/>
      <c r="I6" s="377" t="s">
        <v>155</v>
      </c>
      <c r="J6" s="378"/>
      <c r="K6" s="155">
        <f>SUM('Step 2 - Quarterly Summary'!M48:O48)</f>
        <v>0</v>
      </c>
      <c r="L6" s="31"/>
      <c r="M6" s="31"/>
      <c r="N6" s="116"/>
      <c r="O6" s="114"/>
      <c r="P6" s="377" t="s">
        <v>157</v>
      </c>
      <c r="Q6" s="378"/>
      <c r="R6" s="155">
        <f>SUM('Step 2 - Quarterly Summary'!V48:X48)</f>
        <v>0</v>
      </c>
      <c r="S6" s="31"/>
      <c r="T6" s="31"/>
      <c r="U6" s="116"/>
      <c r="V6" s="114"/>
      <c r="W6" s="377" t="s">
        <v>159</v>
      </c>
      <c r="X6" s="378"/>
      <c r="Y6" s="155">
        <f>SUM('Step 2 - Quarterly Summary'!AE48:AG48)</f>
        <v>0</v>
      </c>
      <c r="Z6" s="31"/>
      <c r="AA6" s="31"/>
      <c r="AB6" s="116"/>
    </row>
    <row r="7" spans="1:28" ht="13.5" customHeight="1" x14ac:dyDescent="0.25">
      <c r="A7" s="114"/>
      <c r="B7" s="156"/>
      <c r="C7" s="157"/>
      <c r="D7" s="158"/>
      <c r="E7" s="72"/>
      <c r="F7" s="72"/>
      <c r="G7" s="117"/>
      <c r="H7" s="114"/>
      <c r="I7" s="156"/>
      <c r="J7" s="157"/>
      <c r="K7" s="158"/>
      <c r="L7" s="72"/>
      <c r="M7" s="72"/>
      <c r="N7" s="117"/>
      <c r="O7" s="114"/>
      <c r="P7" s="156"/>
      <c r="Q7" s="157"/>
      <c r="R7" s="158"/>
      <c r="S7" s="72"/>
      <c r="T7" s="72"/>
      <c r="U7" s="117"/>
      <c r="V7" s="114"/>
      <c r="W7" s="176"/>
      <c r="X7" s="177"/>
      <c r="Y7" s="158"/>
      <c r="Z7" s="72"/>
      <c r="AA7" s="72"/>
      <c r="AB7" s="117"/>
    </row>
    <row r="8" spans="1:28" ht="13.5" customHeight="1" x14ac:dyDescent="0.25">
      <c r="A8" s="114"/>
      <c r="B8" s="379" t="s">
        <v>153</v>
      </c>
      <c r="C8" s="380"/>
      <c r="D8" s="158">
        <f>$F$52</f>
        <v>0</v>
      </c>
      <c r="E8" s="72"/>
      <c r="F8" s="72"/>
      <c r="G8" s="117"/>
      <c r="H8" s="114"/>
      <c r="I8" s="379" t="s">
        <v>156</v>
      </c>
      <c r="J8" s="380"/>
      <c r="K8" s="158">
        <f>$M$52</f>
        <v>0</v>
      </c>
      <c r="L8" s="72"/>
      <c r="M8" s="72"/>
      <c r="N8" s="117"/>
      <c r="O8" s="114"/>
      <c r="P8" s="379" t="s">
        <v>158</v>
      </c>
      <c r="Q8" s="380"/>
      <c r="R8" s="158">
        <f>$T$52</f>
        <v>0</v>
      </c>
      <c r="S8" s="72"/>
      <c r="T8" s="72"/>
      <c r="U8" s="117"/>
      <c r="V8" s="114"/>
      <c r="W8" s="379" t="s">
        <v>160</v>
      </c>
      <c r="X8" s="380"/>
      <c r="Y8" s="158">
        <f>$AA$52</f>
        <v>0</v>
      </c>
      <c r="Z8" s="72"/>
      <c r="AA8" s="72"/>
      <c r="AB8" s="117"/>
    </row>
    <row r="9" spans="1:28" ht="13.5" customHeight="1" x14ac:dyDescent="0.25">
      <c r="A9" s="114"/>
      <c r="B9" s="156"/>
      <c r="C9" s="157"/>
      <c r="D9" s="158"/>
      <c r="E9" s="72"/>
      <c r="F9" s="72"/>
      <c r="G9" s="117"/>
      <c r="H9" s="114"/>
      <c r="I9" s="156"/>
      <c r="J9" s="157"/>
      <c r="K9" s="158"/>
      <c r="L9" s="72"/>
      <c r="M9" s="72"/>
      <c r="N9" s="117"/>
      <c r="O9" s="114"/>
      <c r="P9" s="156"/>
      <c r="Q9" s="157"/>
      <c r="R9" s="158"/>
      <c r="S9" s="72"/>
      <c r="T9" s="72"/>
      <c r="U9" s="117"/>
      <c r="V9" s="114"/>
      <c r="W9" s="156"/>
      <c r="X9" s="157"/>
      <c r="Y9" s="158"/>
      <c r="Z9" s="72"/>
      <c r="AA9" s="72"/>
      <c r="AB9" s="117"/>
    </row>
    <row r="10" spans="1:28" ht="13.5" customHeight="1" thickBot="1" x14ac:dyDescent="0.3">
      <c r="A10" s="114"/>
      <c r="B10" s="382" t="s">
        <v>154</v>
      </c>
      <c r="C10" s="335"/>
      <c r="D10" s="161">
        <f>SUM(D6-D8)</f>
        <v>0</v>
      </c>
      <c r="E10" s="72"/>
      <c r="F10" s="72"/>
      <c r="G10" s="117"/>
      <c r="H10" s="114"/>
      <c r="I10" s="382" t="s">
        <v>154</v>
      </c>
      <c r="J10" s="335"/>
      <c r="K10" s="161">
        <f>SUM(K6-K8)</f>
        <v>0</v>
      </c>
      <c r="L10" s="72"/>
      <c r="M10" s="72"/>
      <c r="N10" s="117"/>
      <c r="O10" s="114"/>
      <c r="P10" s="382" t="s">
        <v>154</v>
      </c>
      <c r="Q10" s="335"/>
      <c r="R10" s="161">
        <f>SUM(R6-R8)</f>
        <v>0</v>
      </c>
      <c r="S10" s="72"/>
      <c r="T10" s="72"/>
      <c r="U10" s="117"/>
      <c r="V10" s="114"/>
      <c r="W10" s="382" t="s">
        <v>154</v>
      </c>
      <c r="X10" s="335"/>
      <c r="Y10" s="161">
        <f>SUM(Y6-Y8)</f>
        <v>0</v>
      </c>
      <c r="Z10" s="72"/>
      <c r="AA10" s="72"/>
      <c r="AB10" s="117"/>
    </row>
    <row r="11" spans="1:28" x14ac:dyDescent="0.25">
      <c r="A11" s="87"/>
      <c r="B11" s="31"/>
      <c r="C11" s="31"/>
      <c r="D11" s="51"/>
      <c r="E11" s="31"/>
      <c r="F11" s="31"/>
      <c r="G11" s="45"/>
      <c r="H11" s="87"/>
      <c r="I11" s="31"/>
      <c r="J11" s="31"/>
      <c r="K11" s="51"/>
      <c r="L11" s="31"/>
      <c r="M11" s="31"/>
      <c r="N11" s="45"/>
      <c r="O11" s="87"/>
      <c r="P11" s="31"/>
      <c r="Q11" s="31"/>
      <c r="R11" s="51"/>
      <c r="S11" s="31"/>
      <c r="T11" s="31"/>
      <c r="U11" s="45"/>
      <c r="V11" s="87"/>
      <c r="W11" s="31"/>
      <c r="X11" s="31"/>
      <c r="Y11" s="51"/>
      <c r="Z11" s="31"/>
      <c r="AA11" s="31"/>
      <c r="AB11" s="45"/>
    </row>
    <row r="12" spans="1:28" ht="24.6" thickBot="1" x14ac:dyDescent="0.3">
      <c r="A12" s="168" t="s">
        <v>13</v>
      </c>
      <c r="B12" s="169" t="s">
        <v>183</v>
      </c>
      <c r="C12" s="169" t="s">
        <v>37</v>
      </c>
      <c r="D12" s="169" t="s">
        <v>173</v>
      </c>
      <c r="E12" s="169" t="s">
        <v>14</v>
      </c>
      <c r="F12" s="169" t="s">
        <v>2</v>
      </c>
      <c r="G12" s="170" t="s">
        <v>175</v>
      </c>
      <c r="H12" s="168" t="s">
        <v>13</v>
      </c>
      <c r="I12" s="169" t="s">
        <v>183</v>
      </c>
      <c r="J12" s="169" t="s">
        <v>37</v>
      </c>
      <c r="K12" s="169" t="s">
        <v>173</v>
      </c>
      <c r="L12" s="169" t="s">
        <v>14</v>
      </c>
      <c r="M12" s="169" t="s">
        <v>2</v>
      </c>
      <c r="N12" s="170" t="s">
        <v>175</v>
      </c>
      <c r="O12" s="168" t="s">
        <v>13</v>
      </c>
      <c r="P12" s="169" t="s">
        <v>183</v>
      </c>
      <c r="Q12" s="169" t="s">
        <v>37</v>
      </c>
      <c r="R12" s="169" t="s">
        <v>173</v>
      </c>
      <c r="S12" s="169" t="s">
        <v>14</v>
      </c>
      <c r="T12" s="169" t="s">
        <v>2</v>
      </c>
      <c r="U12" s="170" t="s">
        <v>175</v>
      </c>
      <c r="V12" s="168" t="s">
        <v>13</v>
      </c>
      <c r="W12" s="169" t="s">
        <v>183</v>
      </c>
      <c r="X12" s="169" t="s">
        <v>37</v>
      </c>
      <c r="Y12" s="169" t="s">
        <v>173</v>
      </c>
      <c r="Z12" s="169" t="s">
        <v>14</v>
      </c>
      <c r="AA12" s="169" t="s">
        <v>2</v>
      </c>
      <c r="AB12" s="170" t="s">
        <v>175</v>
      </c>
    </row>
    <row r="13" spans="1:28" x14ac:dyDescent="0.25">
      <c r="A13" s="118"/>
      <c r="B13" s="119"/>
      <c r="C13" s="119"/>
      <c r="D13" s="50"/>
      <c r="E13" s="120"/>
      <c r="F13" s="120"/>
      <c r="G13" s="121">
        <f>SUM(D6-F13)</f>
        <v>0</v>
      </c>
      <c r="H13" s="118"/>
      <c r="I13" s="119"/>
      <c r="J13" s="119"/>
      <c r="K13" s="50"/>
      <c r="L13" s="120"/>
      <c r="M13" s="120"/>
      <c r="N13" s="121">
        <f>SUM(K6-M13)</f>
        <v>0</v>
      </c>
      <c r="O13" s="118"/>
      <c r="P13" s="119"/>
      <c r="Q13" s="119"/>
      <c r="R13" s="50"/>
      <c r="S13" s="120"/>
      <c r="T13" s="120"/>
      <c r="U13" s="121">
        <f>SUM(R6-T13)</f>
        <v>0</v>
      </c>
      <c r="V13" s="118"/>
      <c r="W13" s="119"/>
      <c r="X13" s="119"/>
      <c r="Y13" s="50"/>
      <c r="Z13" s="120"/>
      <c r="AA13" s="120"/>
      <c r="AB13" s="121">
        <f>SUM(Y6-AA13)</f>
        <v>0</v>
      </c>
    </row>
    <row r="14" spans="1:28" x14ac:dyDescent="0.25">
      <c r="A14" s="118"/>
      <c r="B14" s="119"/>
      <c r="C14" s="119"/>
      <c r="D14" s="50"/>
      <c r="E14" s="120"/>
      <c r="F14" s="120"/>
      <c r="G14" s="121" t="str">
        <f>IF(ISBLANK(F14),"",G13-F14)</f>
        <v/>
      </c>
      <c r="H14" s="118"/>
      <c r="I14" s="119"/>
      <c r="J14" s="119"/>
      <c r="K14" s="50"/>
      <c r="L14" s="120"/>
      <c r="M14" s="120"/>
      <c r="N14" s="121" t="str">
        <f>IF(ISBLANK(M14),"",N13-M14)</f>
        <v/>
      </c>
      <c r="O14" s="118"/>
      <c r="P14" s="119"/>
      <c r="Q14" s="119"/>
      <c r="R14" s="50"/>
      <c r="S14" s="120"/>
      <c r="T14" s="120"/>
      <c r="U14" s="121" t="str">
        <f>IF(ISBLANK(T14),"",U13-T14)</f>
        <v/>
      </c>
      <c r="V14" s="118"/>
      <c r="W14" s="119"/>
      <c r="X14" s="119"/>
      <c r="Y14" s="50"/>
      <c r="Z14" s="120"/>
      <c r="AA14" s="120"/>
      <c r="AB14" s="121" t="str">
        <f>IF(ISBLANK(AA14),"",AB13-AA14)</f>
        <v/>
      </c>
    </row>
    <row r="15" spans="1:28" x14ac:dyDescent="0.25">
      <c r="A15" s="118"/>
      <c r="B15" s="119"/>
      <c r="C15" s="119"/>
      <c r="D15" s="50"/>
      <c r="E15" s="120"/>
      <c r="F15" s="120"/>
      <c r="G15" s="121" t="str">
        <f t="shared" ref="G15:G51" si="0">IF(ISBLANK(F15),"",G14-F15)</f>
        <v/>
      </c>
      <c r="H15" s="118"/>
      <c r="I15" s="119"/>
      <c r="J15" s="119"/>
      <c r="K15" s="50"/>
      <c r="L15" s="120"/>
      <c r="M15" s="120"/>
      <c r="N15" s="121" t="str">
        <f t="shared" ref="N15:N51" si="1">IF(ISBLANK(M15),"",N14-M15)</f>
        <v/>
      </c>
      <c r="O15" s="118"/>
      <c r="P15" s="119"/>
      <c r="Q15" s="119"/>
      <c r="R15" s="50"/>
      <c r="S15" s="120"/>
      <c r="T15" s="120"/>
      <c r="U15" s="121" t="str">
        <f t="shared" ref="U15:U51" si="2">IF(ISBLANK(T15),"",U14-T15)</f>
        <v/>
      </c>
      <c r="V15" s="118"/>
      <c r="W15" s="119"/>
      <c r="X15" s="119"/>
      <c r="Y15" s="50"/>
      <c r="Z15" s="120"/>
      <c r="AA15" s="120"/>
      <c r="AB15" s="121" t="str">
        <f t="shared" ref="AB15:AB51" si="3">IF(ISBLANK(AA15),"",AB14-AA15)</f>
        <v/>
      </c>
    </row>
    <row r="16" spans="1:28" x14ac:dyDescent="0.25">
      <c r="A16" s="118"/>
      <c r="B16" s="119"/>
      <c r="C16" s="119"/>
      <c r="D16" s="50"/>
      <c r="E16" s="120"/>
      <c r="F16" s="120"/>
      <c r="G16" s="121" t="str">
        <f t="shared" si="0"/>
        <v/>
      </c>
      <c r="H16" s="118"/>
      <c r="I16" s="119"/>
      <c r="J16" s="119"/>
      <c r="K16" s="50"/>
      <c r="L16" s="120"/>
      <c r="M16" s="120"/>
      <c r="N16" s="121" t="str">
        <f t="shared" si="1"/>
        <v/>
      </c>
      <c r="O16" s="118"/>
      <c r="P16" s="119"/>
      <c r="Q16" s="119"/>
      <c r="R16" s="50"/>
      <c r="S16" s="120"/>
      <c r="T16" s="120"/>
      <c r="U16" s="121" t="str">
        <f t="shared" si="2"/>
        <v/>
      </c>
      <c r="V16" s="118"/>
      <c r="W16" s="119"/>
      <c r="X16" s="119"/>
      <c r="Y16" s="50"/>
      <c r="Z16" s="120"/>
      <c r="AA16" s="120"/>
      <c r="AB16" s="121" t="str">
        <f t="shared" si="3"/>
        <v/>
      </c>
    </row>
    <row r="17" spans="1:28" x14ac:dyDescent="0.25">
      <c r="A17" s="118"/>
      <c r="B17" s="119"/>
      <c r="C17" s="119"/>
      <c r="D17" s="50"/>
      <c r="E17" s="120"/>
      <c r="F17" s="120"/>
      <c r="G17" s="121" t="str">
        <f t="shared" si="0"/>
        <v/>
      </c>
      <c r="H17" s="118"/>
      <c r="I17" s="119"/>
      <c r="J17" s="119"/>
      <c r="K17" s="50"/>
      <c r="L17" s="120"/>
      <c r="M17" s="120"/>
      <c r="N17" s="121" t="str">
        <f t="shared" si="1"/>
        <v/>
      </c>
      <c r="O17" s="118"/>
      <c r="P17" s="119"/>
      <c r="Q17" s="119"/>
      <c r="R17" s="50"/>
      <c r="S17" s="120"/>
      <c r="T17" s="120"/>
      <c r="U17" s="121" t="str">
        <f t="shared" si="2"/>
        <v/>
      </c>
      <c r="V17" s="118"/>
      <c r="W17" s="119"/>
      <c r="X17" s="119"/>
      <c r="Y17" s="50"/>
      <c r="Z17" s="120"/>
      <c r="AA17" s="120"/>
      <c r="AB17" s="121" t="str">
        <f t="shared" si="3"/>
        <v/>
      </c>
    </row>
    <row r="18" spans="1:28" x14ac:dyDescent="0.25">
      <c r="A18" s="118"/>
      <c r="B18" s="119"/>
      <c r="C18" s="119"/>
      <c r="D18" s="50"/>
      <c r="E18" s="120"/>
      <c r="F18" s="120"/>
      <c r="G18" s="121" t="str">
        <f t="shared" si="0"/>
        <v/>
      </c>
      <c r="H18" s="118"/>
      <c r="I18" s="119"/>
      <c r="J18" s="119"/>
      <c r="K18" s="50"/>
      <c r="L18" s="120"/>
      <c r="M18" s="120"/>
      <c r="N18" s="121" t="str">
        <f t="shared" si="1"/>
        <v/>
      </c>
      <c r="O18" s="118"/>
      <c r="P18" s="119"/>
      <c r="Q18" s="119"/>
      <c r="R18" s="50"/>
      <c r="S18" s="120"/>
      <c r="T18" s="120"/>
      <c r="U18" s="121" t="str">
        <f t="shared" si="2"/>
        <v/>
      </c>
      <c r="V18" s="118"/>
      <c r="W18" s="119"/>
      <c r="X18" s="119"/>
      <c r="Y18" s="50"/>
      <c r="Z18" s="120"/>
      <c r="AA18" s="120"/>
      <c r="AB18" s="121" t="str">
        <f t="shared" si="3"/>
        <v/>
      </c>
    </row>
    <row r="19" spans="1:28" x14ac:dyDescent="0.25">
      <c r="A19" s="118"/>
      <c r="B19" s="119"/>
      <c r="C19" s="119"/>
      <c r="D19" s="50"/>
      <c r="E19" s="120"/>
      <c r="F19" s="120"/>
      <c r="G19" s="121" t="str">
        <f t="shared" si="0"/>
        <v/>
      </c>
      <c r="H19" s="118"/>
      <c r="I19" s="119"/>
      <c r="J19" s="119"/>
      <c r="K19" s="50"/>
      <c r="L19" s="120"/>
      <c r="M19" s="120"/>
      <c r="N19" s="121" t="str">
        <f t="shared" si="1"/>
        <v/>
      </c>
      <c r="O19" s="118"/>
      <c r="P19" s="119"/>
      <c r="Q19" s="119"/>
      <c r="R19" s="50"/>
      <c r="S19" s="120"/>
      <c r="T19" s="120"/>
      <c r="U19" s="121" t="str">
        <f t="shared" si="2"/>
        <v/>
      </c>
      <c r="V19" s="118"/>
      <c r="W19" s="119"/>
      <c r="X19" s="119"/>
      <c r="Y19" s="50"/>
      <c r="Z19" s="120"/>
      <c r="AA19" s="120"/>
      <c r="AB19" s="121" t="str">
        <f t="shared" si="3"/>
        <v/>
      </c>
    </row>
    <row r="20" spans="1:28" x14ac:dyDescent="0.25">
      <c r="A20" s="118"/>
      <c r="B20" s="119"/>
      <c r="C20" s="119"/>
      <c r="D20" s="50"/>
      <c r="E20" s="120"/>
      <c r="F20" s="120"/>
      <c r="G20" s="121" t="str">
        <f t="shared" si="0"/>
        <v/>
      </c>
      <c r="H20" s="118"/>
      <c r="I20" s="119"/>
      <c r="J20" s="119"/>
      <c r="K20" s="50"/>
      <c r="L20" s="120"/>
      <c r="M20" s="120"/>
      <c r="N20" s="121" t="str">
        <f t="shared" si="1"/>
        <v/>
      </c>
      <c r="O20" s="118"/>
      <c r="P20" s="119"/>
      <c r="Q20" s="119"/>
      <c r="R20" s="50"/>
      <c r="S20" s="120"/>
      <c r="T20" s="120"/>
      <c r="U20" s="121" t="str">
        <f t="shared" si="2"/>
        <v/>
      </c>
      <c r="V20" s="118"/>
      <c r="W20" s="119"/>
      <c r="X20" s="119"/>
      <c r="Y20" s="50"/>
      <c r="Z20" s="120"/>
      <c r="AA20" s="120"/>
      <c r="AB20" s="121" t="str">
        <f t="shared" si="3"/>
        <v/>
      </c>
    </row>
    <row r="21" spans="1:28" x14ac:dyDescent="0.25">
      <c r="A21" s="118"/>
      <c r="B21" s="119"/>
      <c r="C21" s="119"/>
      <c r="D21" s="50"/>
      <c r="E21" s="120"/>
      <c r="F21" s="120"/>
      <c r="G21" s="121" t="str">
        <f t="shared" si="0"/>
        <v/>
      </c>
      <c r="H21" s="118"/>
      <c r="I21" s="119"/>
      <c r="J21" s="119"/>
      <c r="K21" s="50"/>
      <c r="L21" s="120"/>
      <c r="M21" s="120"/>
      <c r="N21" s="121" t="str">
        <f t="shared" si="1"/>
        <v/>
      </c>
      <c r="O21" s="118"/>
      <c r="P21" s="119"/>
      <c r="Q21" s="119"/>
      <c r="R21" s="50"/>
      <c r="S21" s="120"/>
      <c r="T21" s="120"/>
      <c r="U21" s="121" t="str">
        <f t="shared" si="2"/>
        <v/>
      </c>
      <c r="V21" s="118"/>
      <c r="W21" s="119"/>
      <c r="X21" s="119"/>
      <c r="Y21" s="50"/>
      <c r="Z21" s="120"/>
      <c r="AA21" s="120"/>
      <c r="AB21" s="121" t="str">
        <f t="shared" si="3"/>
        <v/>
      </c>
    </row>
    <row r="22" spans="1:28" x14ac:dyDescent="0.25">
      <c r="A22" s="118"/>
      <c r="B22" s="119"/>
      <c r="C22" s="119"/>
      <c r="D22" s="50"/>
      <c r="E22" s="120"/>
      <c r="F22" s="120"/>
      <c r="G22" s="121" t="str">
        <f t="shared" si="0"/>
        <v/>
      </c>
      <c r="H22" s="118"/>
      <c r="I22" s="119"/>
      <c r="J22" s="119"/>
      <c r="K22" s="50"/>
      <c r="L22" s="120"/>
      <c r="M22" s="120"/>
      <c r="N22" s="121" t="str">
        <f t="shared" si="1"/>
        <v/>
      </c>
      <c r="O22" s="118"/>
      <c r="P22" s="119"/>
      <c r="Q22" s="119"/>
      <c r="R22" s="50"/>
      <c r="S22" s="120"/>
      <c r="T22" s="120"/>
      <c r="U22" s="121" t="str">
        <f t="shared" si="2"/>
        <v/>
      </c>
      <c r="V22" s="118"/>
      <c r="W22" s="119"/>
      <c r="X22" s="119"/>
      <c r="Y22" s="50"/>
      <c r="Z22" s="120"/>
      <c r="AA22" s="120"/>
      <c r="AB22" s="121" t="str">
        <f t="shared" si="3"/>
        <v/>
      </c>
    </row>
    <row r="23" spans="1:28" x14ac:dyDescent="0.25">
      <c r="A23" s="118"/>
      <c r="B23" s="119"/>
      <c r="C23" s="119"/>
      <c r="D23" s="50"/>
      <c r="E23" s="120"/>
      <c r="F23" s="120"/>
      <c r="G23" s="121" t="str">
        <f t="shared" si="0"/>
        <v/>
      </c>
      <c r="H23" s="118"/>
      <c r="I23" s="119"/>
      <c r="J23" s="119"/>
      <c r="K23" s="50"/>
      <c r="L23" s="120"/>
      <c r="M23" s="120"/>
      <c r="N23" s="121" t="str">
        <f t="shared" si="1"/>
        <v/>
      </c>
      <c r="O23" s="118"/>
      <c r="P23" s="119"/>
      <c r="Q23" s="119"/>
      <c r="R23" s="50"/>
      <c r="S23" s="120"/>
      <c r="T23" s="120"/>
      <c r="U23" s="121" t="str">
        <f t="shared" si="2"/>
        <v/>
      </c>
      <c r="V23" s="118"/>
      <c r="W23" s="119"/>
      <c r="X23" s="119"/>
      <c r="Y23" s="50"/>
      <c r="Z23" s="120"/>
      <c r="AA23" s="120"/>
      <c r="AB23" s="121" t="str">
        <f t="shared" si="3"/>
        <v/>
      </c>
    </row>
    <row r="24" spans="1:28" x14ac:dyDescent="0.25">
      <c r="A24" s="118"/>
      <c r="B24" s="119"/>
      <c r="C24" s="119"/>
      <c r="D24" s="50"/>
      <c r="E24" s="120"/>
      <c r="F24" s="120"/>
      <c r="G24" s="121" t="str">
        <f t="shared" si="0"/>
        <v/>
      </c>
      <c r="H24" s="118"/>
      <c r="I24" s="119"/>
      <c r="J24" s="119"/>
      <c r="K24" s="50"/>
      <c r="L24" s="120"/>
      <c r="M24" s="120"/>
      <c r="N24" s="121" t="str">
        <f t="shared" si="1"/>
        <v/>
      </c>
      <c r="O24" s="118"/>
      <c r="P24" s="119"/>
      <c r="Q24" s="119"/>
      <c r="R24" s="50"/>
      <c r="S24" s="120"/>
      <c r="T24" s="120"/>
      <c r="U24" s="121" t="str">
        <f t="shared" si="2"/>
        <v/>
      </c>
      <c r="V24" s="118"/>
      <c r="W24" s="119"/>
      <c r="X24" s="119"/>
      <c r="Y24" s="50"/>
      <c r="Z24" s="120"/>
      <c r="AA24" s="120"/>
      <c r="AB24" s="121" t="str">
        <f t="shared" si="3"/>
        <v/>
      </c>
    </row>
    <row r="25" spans="1:28" x14ac:dyDescent="0.25">
      <c r="A25" s="118"/>
      <c r="B25" s="119"/>
      <c r="C25" s="119"/>
      <c r="D25" s="50"/>
      <c r="E25" s="120"/>
      <c r="F25" s="120"/>
      <c r="G25" s="121" t="str">
        <f t="shared" si="0"/>
        <v/>
      </c>
      <c r="H25" s="118"/>
      <c r="I25" s="119"/>
      <c r="J25" s="119"/>
      <c r="K25" s="50"/>
      <c r="L25" s="120"/>
      <c r="M25" s="120"/>
      <c r="N25" s="121" t="str">
        <f t="shared" si="1"/>
        <v/>
      </c>
      <c r="O25" s="118"/>
      <c r="P25" s="119"/>
      <c r="Q25" s="119"/>
      <c r="R25" s="50"/>
      <c r="S25" s="120"/>
      <c r="T25" s="120"/>
      <c r="U25" s="121" t="str">
        <f t="shared" si="2"/>
        <v/>
      </c>
      <c r="V25" s="118"/>
      <c r="W25" s="119"/>
      <c r="X25" s="119"/>
      <c r="Y25" s="50"/>
      <c r="Z25" s="120"/>
      <c r="AA25" s="120"/>
      <c r="AB25" s="121" t="str">
        <f t="shared" si="3"/>
        <v/>
      </c>
    </row>
    <row r="26" spans="1:28" x14ac:dyDescent="0.25">
      <c r="A26" s="118"/>
      <c r="B26" s="119"/>
      <c r="C26" s="119"/>
      <c r="D26" s="50"/>
      <c r="E26" s="120"/>
      <c r="F26" s="120"/>
      <c r="G26" s="121" t="str">
        <f t="shared" si="0"/>
        <v/>
      </c>
      <c r="H26" s="118"/>
      <c r="I26" s="119"/>
      <c r="J26" s="119"/>
      <c r="K26" s="50"/>
      <c r="L26" s="120"/>
      <c r="M26" s="120"/>
      <c r="N26" s="121" t="str">
        <f t="shared" si="1"/>
        <v/>
      </c>
      <c r="O26" s="118"/>
      <c r="P26" s="119"/>
      <c r="Q26" s="119"/>
      <c r="R26" s="50"/>
      <c r="S26" s="120"/>
      <c r="T26" s="120"/>
      <c r="U26" s="121" t="str">
        <f t="shared" si="2"/>
        <v/>
      </c>
      <c r="V26" s="118"/>
      <c r="W26" s="119"/>
      <c r="X26" s="119"/>
      <c r="Y26" s="50"/>
      <c r="Z26" s="120"/>
      <c r="AA26" s="120"/>
      <c r="AB26" s="121" t="str">
        <f t="shared" si="3"/>
        <v/>
      </c>
    </row>
    <row r="27" spans="1:28" x14ac:dyDescent="0.25">
      <c r="A27" s="118"/>
      <c r="B27" s="119"/>
      <c r="C27" s="119"/>
      <c r="D27" s="50"/>
      <c r="E27" s="120"/>
      <c r="F27" s="120"/>
      <c r="G27" s="121" t="str">
        <f t="shared" si="0"/>
        <v/>
      </c>
      <c r="H27" s="118"/>
      <c r="I27" s="119"/>
      <c r="J27" s="119"/>
      <c r="K27" s="50"/>
      <c r="L27" s="120"/>
      <c r="M27" s="120"/>
      <c r="N27" s="121" t="str">
        <f t="shared" si="1"/>
        <v/>
      </c>
      <c r="O27" s="118"/>
      <c r="P27" s="119"/>
      <c r="Q27" s="119"/>
      <c r="R27" s="50"/>
      <c r="S27" s="120"/>
      <c r="T27" s="120"/>
      <c r="U27" s="121" t="str">
        <f t="shared" si="2"/>
        <v/>
      </c>
      <c r="V27" s="118"/>
      <c r="W27" s="119"/>
      <c r="X27" s="119"/>
      <c r="Y27" s="50"/>
      <c r="Z27" s="120"/>
      <c r="AA27" s="120"/>
      <c r="AB27" s="121" t="str">
        <f t="shared" si="3"/>
        <v/>
      </c>
    </row>
    <row r="28" spans="1:28" x14ac:dyDescent="0.25">
      <c r="A28" s="118"/>
      <c r="B28" s="119"/>
      <c r="C28" s="119"/>
      <c r="D28" s="50"/>
      <c r="E28" s="120"/>
      <c r="F28" s="120"/>
      <c r="G28" s="121" t="str">
        <f t="shared" si="0"/>
        <v/>
      </c>
      <c r="H28" s="118"/>
      <c r="I28" s="119"/>
      <c r="J28" s="119"/>
      <c r="K28" s="50"/>
      <c r="L28" s="120"/>
      <c r="M28" s="120"/>
      <c r="N28" s="121" t="str">
        <f t="shared" si="1"/>
        <v/>
      </c>
      <c r="O28" s="118"/>
      <c r="P28" s="119"/>
      <c r="Q28" s="119"/>
      <c r="R28" s="50"/>
      <c r="S28" s="120"/>
      <c r="T28" s="120"/>
      <c r="U28" s="121" t="str">
        <f t="shared" si="2"/>
        <v/>
      </c>
      <c r="V28" s="118"/>
      <c r="W28" s="119"/>
      <c r="X28" s="119"/>
      <c r="Y28" s="50"/>
      <c r="Z28" s="120"/>
      <c r="AA28" s="120"/>
      <c r="AB28" s="121" t="str">
        <f t="shared" si="3"/>
        <v/>
      </c>
    </row>
    <row r="29" spans="1:28" x14ac:dyDescent="0.25">
      <c r="A29" s="118"/>
      <c r="B29" s="119"/>
      <c r="C29" s="119"/>
      <c r="D29" s="50"/>
      <c r="E29" s="120"/>
      <c r="F29" s="120"/>
      <c r="G29" s="121" t="str">
        <f t="shared" si="0"/>
        <v/>
      </c>
      <c r="H29" s="118"/>
      <c r="I29" s="119"/>
      <c r="J29" s="119"/>
      <c r="K29" s="50"/>
      <c r="L29" s="120"/>
      <c r="M29" s="120"/>
      <c r="N29" s="121" t="str">
        <f t="shared" si="1"/>
        <v/>
      </c>
      <c r="O29" s="118"/>
      <c r="P29" s="119"/>
      <c r="Q29" s="119"/>
      <c r="R29" s="50"/>
      <c r="S29" s="120"/>
      <c r="T29" s="120"/>
      <c r="U29" s="121" t="str">
        <f t="shared" si="2"/>
        <v/>
      </c>
      <c r="V29" s="118"/>
      <c r="W29" s="119"/>
      <c r="X29" s="119"/>
      <c r="Y29" s="50"/>
      <c r="Z29" s="120"/>
      <c r="AA29" s="120"/>
      <c r="AB29" s="121" t="str">
        <f t="shared" si="3"/>
        <v/>
      </c>
    </row>
    <row r="30" spans="1:28" x14ac:dyDescent="0.25">
      <c r="A30" s="118"/>
      <c r="B30" s="119"/>
      <c r="C30" s="119"/>
      <c r="D30" s="50"/>
      <c r="E30" s="120"/>
      <c r="F30" s="120"/>
      <c r="G30" s="121" t="str">
        <f t="shared" si="0"/>
        <v/>
      </c>
      <c r="H30" s="118"/>
      <c r="I30" s="119"/>
      <c r="J30" s="119"/>
      <c r="K30" s="50"/>
      <c r="L30" s="120"/>
      <c r="M30" s="120"/>
      <c r="N30" s="121" t="str">
        <f t="shared" si="1"/>
        <v/>
      </c>
      <c r="O30" s="118"/>
      <c r="P30" s="119"/>
      <c r="Q30" s="119"/>
      <c r="R30" s="50"/>
      <c r="S30" s="120"/>
      <c r="T30" s="120"/>
      <c r="U30" s="121" t="str">
        <f t="shared" si="2"/>
        <v/>
      </c>
      <c r="V30" s="118"/>
      <c r="W30" s="119"/>
      <c r="X30" s="119"/>
      <c r="Y30" s="50"/>
      <c r="Z30" s="120"/>
      <c r="AA30" s="120"/>
      <c r="AB30" s="121" t="str">
        <f t="shared" si="3"/>
        <v/>
      </c>
    </row>
    <row r="31" spans="1:28" x14ac:dyDescent="0.25">
      <c r="A31" s="118"/>
      <c r="B31" s="119"/>
      <c r="C31" s="119"/>
      <c r="D31" s="50"/>
      <c r="E31" s="120"/>
      <c r="F31" s="120"/>
      <c r="G31" s="121" t="str">
        <f t="shared" si="0"/>
        <v/>
      </c>
      <c r="H31" s="118"/>
      <c r="I31" s="119"/>
      <c r="J31" s="119"/>
      <c r="K31" s="50"/>
      <c r="L31" s="120"/>
      <c r="M31" s="120"/>
      <c r="N31" s="121" t="str">
        <f t="shared" si="1"/>
        <v/>
      </c>
      <c r="O31" s="118"/>
      <c r="P31" s="119"/>
      <c r="Q31" s="119"/>
      <c r="R31" s="50"/>
      <c r="S31" s="120"/>
      <c r="T31" s="120"/>
      <c r="U31" s="121" t="str">
        <f t="shared" si="2"/>
        <v/>
      </c>
      <c r="V31" s="118"/>
      <c r="W31" s="119"/>
      <c r="X31" s="119"/>
      <c r="Y31" s="50"/>
      <c r="Z31" s="120"/>
      <c r="AA31" s="120"/>
      <c r="AB31" s="121" t="str">
        <f t="shared" si="3"/>
        <v/>
      </c>
    </row>
    <row r="32" spans="1:28" x14ac:dyDescent="0.25">
      <c r="A32" s="118"/>
      <c r="B32" s="119"/>
      <c r="C32" s="119"/>
      <c r="D32" s="50"/>
      <c r="E32" s="120"/>
      <c r="F32" s="120"/>
      <c r="G32" s="121" t="str">
        <f t="shared" si="0"/>
        <v/>
      </c>
      <c r="H32" s="118"/>
      <c r="I32" s="119"/>
      <c r="J32" s="119"/>
      <c r="K32" s="50"/>
      <c r="L32" s="120"/>
      <c r="M32" s="120"/>
      <c r="N32" s="121" t="str">
        <f t="shared" si="1"/>
        <v/>
      </c>
      <c r="O32" s="118"/>
      <c r="P32" s="119"/>
      <c r="Q32" s="119"/>
      <c r="R32" s="50"/>
      <c r="S32" s="120"/>
      <c r="T32" s="120"/>
      <c r="U32" s="121" t="str">
        <f t="shared" si="2"/>
        <v/>
      </c>
      <c r="V32" s="118"/>
      <c r="W32" s="119"/>
      <c r="X32" s="119"/>
      <c r="Y32" s="50"/>
      <c r="Z32" s="120"/>
      <c r="AA32" s="120"/>
      <c r="AB32" s="121" t="str">
        <f t="shared" si="3"/>
        <v/>
      </c>
    </row>
    <row r="33" spans="1:28" x14ac:dyDescent="0.25">
      <c r="A33" s="118"/>
      <c r="B33" s="119"/>
      <c r="C33" s="119"/>
      <c r="D33" s="50"/>
      <c r="E33" s="120"/>
      <c r="F33" s="120"/>
      <c r="G33" s="121" t="str">
        <f t="shared" si="0"/>
        <v/>
      </c>
      <c r="H33" s="118"/>
      <c r="I33" s="119"/>
      <c r="J33" s="119"/>
      <c r="K33" s="50"/>
      <c r="L33" s="120"/>
      <c r="M33" s="120"/>
      <c r="N33" s="121" t="str">
        <f t="shared" si="1"/>
        <v/>
      </c>
      <c r="O33" s="118"/>
      <c r="P33" s="119"/>
      <c r="Q33" s="119"/>
      <c r="R33" s="50"/>
      <c r="S33" s="120"/>
      <c r="T33" s="120"/>
      <c r="U33" s="121" t="str">
        <f t="shared" si="2"/>
        <v/>
      </c>
      <c r="V33" s="118"/>
      <c r="W33" s="119"/>
      <c r="X33" s="119"/>
      <c r="Y33" s="50"/>
      <c r="Z33" s="120"/>
      <c r="AA33" s="120"/>
      <c r="AB33" s="121" t="str">
        <f t="shared" si="3"/>
        <v/>
      </c>
    </row>
    <row r="34" spans="1:28" x14ac:dyDescent="0.25">
      <c r="A34" s="118"/>
      <c r="B34" s="119"/>
      <c r="C34" s="119"/>
      <c r="D34" s="50"/>
      <c r="E34" s="120"/>
      <c r="F34" s="120"/>
      <c r="G34" s="121" t="str">
        <f t="shared" si="0"/>
        <v/>
      </c>
      <c r="H34" s="118"/>
      <c r="I34" s="119"/>
      <c r="J34" s="119"/>
      <c r="K34" s="50"/>
      <c r="L34" s="120"/>
      <c r="M34" s="120"/>
      <c r="N34" s="121" t="str">
        <f t="shared" si="1"/>
        <v/>
      </c>
      <c r="O34" s="118"/>
      <c r="P34" s="119"/>
      <c r="Q34" s="119"/>
      <c r="R34" s="50"/>
      <c r="S34" s="120"/>
      <c r="T34" s="120"/>
      <c r="U34" s="121" t="str">
        <f t="shared" si="2"/>
        <v/>
      </c>
      <c r="V34" s="118"/>
      <c r="W34" s="119"/>
      <c r="X34" s="119"/>
      <c r="Y34" s="50"/>
      <c r="Z34" s="120"/>
      <c r="AA34" s="120"/>
      <c r="AB34" s="121" t="str">
        <f t="shared" si="3"/>
        <v/>
      </c>
    </row>
    <row r="35" spans="1:28" x14ac:dyDescent="0.25">
      <c r="A35" s="118"/>
      <c r="B35" s="119"/>
      <c r="C35" s="119"/>
      <c r="D35" s="50"/>
      <c r="E35" s="120"/>
      <c r="F35" s="120"/>
      <c r="G35" s="121" t="str">
        <f t="shared" si="0"/>
        <v/>
      </c>
      <c r="H35" s="118"/>
      <c r="I35" s="119"/>
      <c r="J35" s="119"/>
      <c r="K35" s="50"/>
      <c r="L35" s="120"/>
      <c r="M35" s="120"/>
      <c r="N35" s="121" t="str">
        <f t="shared" si="1"/>
        <v/>
      </c>
      <c r="O35" s="118"/>
      <c r="P35" s="119"/>
      <c r="Q35" s="119"/>
      <c r="R35" s="50"/>
      <c r="S35" s="120"/>
      <c r="T35" s="120"/>
      <c r="U35" s="121" t="str">
        <f t="shared" si="2"/>
        <v/>
      </c>
      <c r="V35" s="118"/>
      <c r="W35" s="119"/>
      <c r="X35" s="119"/>
      <c r="Y35" s="50"/>
      <c r="Z35" s="120"/>
      <c r="AA35" s="120"/>
      <c r="AB35" s="121" t="str">
        <f t="shared" si="3"/>
        <v/>
      </c>
    </row>
    <row r="36" spans="1:28" x14ac:dyDescent="0.25">
      <c r="A36" s="118"/>
      <c r="B36" s="119"/>
      <c r="C36" s="119"/>
      <c r="D36" s="50"/>
      <c r="E36" s="120"/>
      <c r="F36" s="120"/>
      <c r="G36" s="121" t="str">
        <f t="shared" si="0"/>
        <v/>
      </c>
      <c r="H36" s="118"/>
      <c r="I36" s="119"/>
      <c r="J36" s="119"/>
      <c r="K36" s="50"/>
      <c r="L36" s="120"/>
      <c r="M36" s="120"/>
      <c r="N36" s="121" t="str">
        <f t="shared" si="1"/>
        <v/>
      </c>
      <c r="O36" s="118"/>
      <c r="P36" s="119"/>
      <c r="Q36" s="119"/>
      <c r="R36" s="50"/>
      <c r="S36" s="120"/>
      <c r="T36" s="120"/>
      <c r="U36" s="121" t="str">
        <f t="shared" si="2"/>
        <v/>
      </c>
      <c r="V36" s="118"/>
      <c r="W36" s="119"/>
      <c r="X36" s="119"/>
      <c r="Y36" s="50"/>
      <c r="Z36" s="120"/>
      <c r="AA36" s="120"/>
      <c r="AB36" s="121" t="str">
        <f t="shared" si="3"/>
        <v/>
      </c>
    </row>
    <row r="37" spans="1:28" x14ac:dyDescent="0.25">
      <c r="A37" s="118"/>
      <c r="B37" s="119"/>
      <c r="C37" s="119"/>
      <c r="D37" s="50"/>
      <c r="E37" s="120"/>
      <c r="F37" s="120"/>
      <c r="G37" s="121" t="str">
        <f t="shared" si="0"/>
        <v/>
      </c>
      <c r="H37" s="118"/>
      <c r="I37" s="119"/>
      <c r="J37" s="119"/>
      <c r="K37" s="50"/>
      <c r="L37" s="120"/>
      <c r="M37" s="120"/>
      <c r="N37" s="121" t="str">
        <f t="shared" si="1"/>
        <v/>
      </c>
      <c r="O37" s="118"/>
      <c r="P37" s="119"/>
      <c r="Q37" s="119"/>
      <c r="R37" s="50"/>
      <c r="S37" s="120"/>
      <c r="T37" s="120"/>
      <c r="U37" s="121" t="str">
        <f t="shared" si="2"/>
        <v/>
      </c>
      <c r="V37" s="118"/>
      <c r="W37" s="119"/>
      <c r="X37" s="119"/>
      <c r="Y37" s="50"/>
      <c r="Z37" s="120"/>
      <c r="AA37" s="120"/>
      <c r="AB37" s="121" t="str">
        <f t="shared" si="3"/>
        <v/>
      </c>
    </row>
    <row r="38" spans="1:28" x14ac:dyDescent="0.25">
      <c r="A38" s="118"/>
      <c r="B38" s="119"/>
      <c r="C38" s="119"/>
      <c r="D38" s="50"/>
      <c r="E38" s="120"/>
      <c r="F38" s="120"/>
      <c r="G38" s="121" t="str">
        <f t="shared" si="0"/>
        <v/>
      </c>
      <c r="H38" s="118"/>
      <c r="I38" s="119"/>
      <c r="J38" s="119"/>
      <c r="K38" s="50"/>
      <c r="L38" s="120"/>
      <c r="M38" s="120"/>
      <c r="N38" s="121" t="str">
        <f t="shared" si="1"/>
        <v/>
      </c>
      <c r="O38" s="118"/>
      <c r="P38" s="119"/>
      <c r="Q38" s="119"/>
      <c r="R38" s="50"/>
      <c r="S38" s="120"/>
      <c r="T38" s="120"/>
      <c r="U38" s="121" t="str">
        <f t="shared" si="2"/>
        <v/>
      </c>
      <c r="V38" s="118"/>
      <c r="W38" s="119"/>
      <c r="X38" s="119"/>
      <c r="Y38" s="50"/>
      <c r="Z38" s="120"/>
      <c r="AA38" s="120"/>
      <c r="AB38" s="121" t="str">
        <f t="shared" si="3"/>
        <v/>
      </c>
    </row>
    <row r="39" spans="1:28" x14ac:dyDescent="0.25">
      <c r="A39" s="118"/>
      <c r="B39" s="119"/>
      <c r="C39" s="119"/>
      <c r="D39" s="50"/>
      <c r="E39" s="120"/>
      <c r="F39" s="120"/>
      <c r="G39" s="121" t="str">
        <f t="shared" si="0"/>
        <v/>
      </c>
      <c r="H39" s="118"/>
      <c r="I39" s="119"/>
      <c r="J39" s="119"/>
      <c r="K39" s="50"/>
      <c r="L39" s="120"/>
      <c r="M39" s="120"/>
      <c r="N39" s="121" t="str">
        <f t="shared" si="1"/>
        <v/>
      </c>
      <c r="O39" s="118"/>
      <c r="P39" s="119"/>
      <c r="Q39" s="119"/>
      <c r="R39" s="50"/>
      <c r="S39" s="120"/>
      <c r="T39" s="120"/>
      <c r="U39" s="121" t="str">
        <f t="shared" si="2"/>
        <v/>
      </c>
      <c r="V39" s="118"/>
      <c r="W39" s="119"/>
      <c r="X39" s="119"/>
      <c r="Y39" s="50"/>
      <c r="Z39" s="120"/>
      <c r="AA39" s="120"/>
      <c r="AB39" s="121" t="str">
        <f t="shared" si="3"/>
        <v/>
      </c>
    </row>
    <row r="40" spans="1:28" x14ac:dyDescent="0.25">
      <c r="A40" s="118"/>
      <c r="B40" s="119"/>
      <c r="C40" s="119"/>
      <c r="D40" s="50"/>
      <c r="E40" s="120"/>
      <c r="F40" s="120"/>
      <c r="G40" s="121" t="str">
        <f t="shared" si="0"/>
        <v/>
      </c>
      <c r="H40" s="118"/>
      <c r="I40" s="119"/>
      <c r="J40" s="119"/>
      <c r="K40" s="50"/>
      <c r="L40" s="120"/>
      <c r="M40" s="120"/>
      <c r="N40" s="121" t="str">
        <f t="shared" si="1"/>
        <v/>
      </c>
      <c r="O40" s="118"/>
      <c r="P40" s="119"/>
      <c r="Q40" s="119"/>
      <c r="R40" s="50"/>
      <c r="S40" s="120"/>
      <c r="T40" s="120"/>
      <c r="U40" s="121" t="str">
        <f t="shared" si="2"/>
        <v/>
      </c>
      <c r="V40" s="118"/>
      <c r="W40" s="119"/>
      <c r="X40" s="119"/>
      <c r="Y40" s="50"/>
      <c r="Z40" s="120"/>
      <c r="AA40" s="120"/>
      <c r="AB40" s="121" t="str">
        <f t="shared" si="3"/>
        <v/>
      </c>
    </row>
    <row r="41" spans="1:28" x14ac:dyDescent="0.25">
      <c r="A41" s="118"/>
      <c r="B41" s="119"/>
      <c r="C41" s="119"/>
      <c r="D41" s="50"/>
      <c r="E41" s="120"/>
      <c r="F41" s="120"/>
      <c r="G41" s="121" t="str">
        <f t="shared" si="0"/>
        <v/>
      </c>
      <c r="H41" s="118"/>
      <c r="I41" s="119"/>
      <c r="J41" s="119"/>
      <c r="K41" s="50"/>
      <c r="L41" s="120"/>
      <c r="M41" s="120"/>
      <c r="N41" s="121" t="str">
        <f t="shared" si="1"/>
        <v/>
      </c>
      <c r="O41" s="118"/>
      <c r="P41" s="119"/>
      <c r="Q41" s="119"/>
      <c r="R41" s="50"/>
      <c r="S41" s="120"/>
      <c r="T41" s="120"/>
      <c r="U41" s="121" t="str">
        <f t="shared" si="2"/>
        <v/>
      </c>
      <c r="V41" s="118"/>
      <c r="W41" s="119"/>
      <c r="X41" s="119"/>
      <c r="Y41" s="50"/>
      <c r="Z41" s="120"/>
      <c r="AA41" s="120"/>
      <c r="AB41" s="121" t="str">
        <f t="shared" si="3"/>
        <v/>
      </c>
    </row>
    <row r="42" spans="1:28" x14ac:dyDescent="0.25">
      <c r="A42" s="118"/>
      <c r="B42" s="119"/>
      <c r="C42" s="119"/>
      <c r="D42" s="50"/>
      <c r="E42" s="120"/>
      <c r="F42" s="120"/>
      <c r="G42" s="121" t="str">
        <f t="shared" si="0"/>
        <v/>
      </c>
      <c r="H42" s="118"/>
      <c r="I42" s="119"/>
      <c r="J42" s="119"/>
      <c r="K42" s="50"/>
      <c r="L42" s="120"/>
      <c r="M42" s="120"/>
      <c r="N42" s="121" t="str">
        <f t="shared" si="1"/>
        <v/>
      </c>
      <c r="O42" s="118"/>
      <c r="P42" s="119"/>
      <c r="Q42" s="119"/>
      <c r="R42" s="50"/>
      <c r="S42" s="120"/>
      <c r="T42" s="120"/>
      <c r="U42" s="121" t="str">
        <f t="shared" si="2"/>
        <v/>
      </c>
      <c r="V42" s="118"/>
      <c r="W42" s="119"/>
      <c r="X42" s="119"/>
      <c r="Y42" s="50"/>
      <c r="Z42" s="120"/>
      <c r="AA42" s="120"/>
      <c r="AB42" s="121" t="str">
        <f t="shared" si="3"/>
        <v/>
      </c>
    </row>
    <row r="43" spans="1:28" x14ac:dyDescent="0.25">
      <c r="A43" s="118"/>
      <c r="B43" s="119"/>
      <c r="C43" s="119"/>
      <c r="D43" s="50"/>
      <c r="E43" s="120"/>
      <c r="F43" s="120"/>
      <c r="G43" s="121" t="str">
        <f t="shared" si="0"/>
        <v/>
      </c>
      <c r="H43" s="118"/>
      <c r="I43" s="119"/>
      <c r="J43" s="119"/>
      <c r="K43" s="50"/>
      <c r="L43" s="120"/>
      <c r="M43" s="120"/>
      <c r="N43" s="121" t="str">
        <f t="shared" si="1"/>
        <v/>
      </c>
      <c r="O43" s="118"/>
      <c r="P43" s="119"/>
      <c r="Q43" s="119"/>
      <c r="R43" s="50"/>
      <c r="S43" s="120"/>
      <c r="T43" s="120"/>
      <c r="U43" s="121" t="str">
        <f t="shared" si="2"/>
        <v/>
      </c>
      <c r="V43" s="118"/>
      <c r="W43" s="119"/>
      <c r="X43" s="119"/>
      <c r="Y43" s="50"/>
      <c r="Z43" s="120"/>
      <c r="AA43" s="120"/>
      <c r="AB43" s="121" t="str">
        <f t="shared" si="3"/>
        <v/>
      </c>
    </row>
    <row r="44" spans="1:28" x14ac:dyDescent="0.25">
      <c r="A44" s="118"/>
      <c r="B44" s="119"/>
      <c r="C44" s="119"/>
      <c r="D44" s="50"/>
      <c r="E44" s="120"/>
      <c r="F44" s="120"/>
      <c r="G44" s="121" t="str">
        <f t="shared" si="0"/>
        <v/>
      </c>
      <c r="H44" s="118"/>
      <c r="I44" s="119"/>
      <c r="J44" s="119"/>
      <c r="K44" s="50"/>
      <c r="L44" s="120"/>
      <c r="M44" s="120"/>
      <c r="N44" s="121" t="str">
        <f t="shared" si="1"/>
        <v/>
      </c>
      <c r="O44" s="118"/>
      <c r="P44" s="119"/>
      <c r="Q44" s="119"/>
      <c r="R44" s="50"/>
      <c r="S44" s="120"/>
      <c r="T44" s="120"/>
      <c r="U44" s="121" t="str">
        <f t="shared" si="2"/>
        <v/>
      </c>
      <c r="V44" s="118"/>
      <c r="W44" s="119"/>
      <c r="X44" s="119"/>
      <c r="Y44" s="50"/>
      <c r="Z44" s="120"/>
      <c r="AA44" s="120"/>
      <c r="AB44" s="121" t="str">
        <f t="shared" si="3"/>
        <v/>
      </c>
    </row>
    <row r="45" spans="1:28" x14ac:dyDescent="0.25">
      <c r="A45" s="118"/>
      <c r="B45" s="119"/>
      <c r="C45" s="119"/>
      <c r="D45" s="50"/>
      <c r="E45" s="120"/>
      <c r="F45" s="120"/>
      <c r="G45" s="121" t="str">
        <f t="shared" si="0"/>
        <v/>
      </c>
      <c r="H45" s="118"/>
      <c r="I45" s="119"/>
      <c r="J45" s="119"/>
      <c r="K45" s="50"/>
      <c r="L45" s="120"/>
      <c r="M45" s="120"/>
      <c r="N45" s="121" t="str">
        <f t="shared" si="1"/>
        <v/>
      </c>
      <c r="O45" s="118"/>
      <c r="P45" s="119"/>
      <c r="Q45" s="119"/>
      <c r="R45" s="50"/>
      <c r="S45" s="120"/>
      <c r="T45" s="120"/>
      <c r="U45" s="121" t="str">
        <f t="shared" si="2"/>
        <v/>
      </c>
      <c r="V45" s="118"/>
      <c r="W45" s="119"/>
      <c r="X45" s="119"/>
      <c r="Y45" s="50"/>
      <c r="Z45" s="120"/>
      <c r="AA45" s="120"/>
      <c r="AB45" s="121" t="str">
        <f t="shared" si="3"/>
        <v/>
      </c>
    </row>
    <row r="46" spans="1:28" x14ac:dyDescent="0.25">
      <c r="A46" s="118"/>
      <c r="B46" s="119"/>
      <c r="C46" s="119"/>
      <c r="D46" s="50"/>
      <c r="E46" s="120"/>
      <c r="F46" s="120"/>
      <c r="G46" s="121" t="str">
        <f t="shared" si="0"/>
        <v/>
      </c>
      <c r="H46" s="118"/>
      <c r="I46" s="119"/>
      <c r="J46" s="119"/>
      <c r="K46" s="50"/>
      <c r="L46" s="120"/>
      <c r="M46" s="120"/>
      <c r="N46" s="121" t="str">
        <f t="shared" si="1"/>
        <v/>
      </c>
      <c r="O46" s="118"/>
      <c r="P46" s="119"/>
      <c r="Q46" s="119"/>
      <c r="R46" s="50"/>
      <c r="S46" s="120"/>
      <c r="T46" s="120"/>
      <c r="U46" s="121" t="str">
        <f t="shared" si="2"/>
        <v/>
      </c>
      <c r="V46" s="118"/>
      <c r="W46" s="119"/>
      <c r="X46" s="119"/>
      <c r="Y46" s="50"/>
      <c r="Z46" s="120"/>
      <c r="AA46" s="120"/>
      <c r="AB46" s="121" t="str">
        <f t="shared" si="3"/>
        <v/>
      </c>
    </row>
    <row r="47" spans="1:28" x14ac:dyDescent="0.25">
      <c r="A47" s="118"/>
      <c r="B47" s="119"/>
      <c r="C47" s="119"/>
      <c r="D47" s="50"/>
      <c r="E47" s="120"/>
      <c r="F47" s="120"/>
      <c r="G47" s="121" t="str">
        <f t="shared" si="0"/>
        <v/>
      </c>
      <c r="H47" s="118"/>
      <c r="I47" s="119"/>
      <c r="J47" s="119"/>
      <c r="K47" s="50"/>
      <c r="L47" s="120"/>
      <c r="M47" s="120"/>
      <c r="N47" s="121" t="str">
        <f t="shared" si="1"/>
        <v/>
      </c>
      <c r="O47" s="118"/>
      <c r="P47" s="119"/>
      <c r="Q47" s="119"/>
      <c r="R47" s="50"/>
      <c r="S47" s="120"/>
      <c r="T47" s="120"/>
      <c r="U47" s="121" t="str">
        <f t="shared" si="2"/>
        <v/>
      </c>
      <c r="V47" s="118"/>
      <c r="W47" s="119"/>
      <c r="X47" s="119"/>
      <c r="Y47" s="50"/>
      <c r="Z47" s="120"/>
      <c r="AA47" s="120"/>
      <c r="AB47" s="121" t="str">
        <f t="shared" si="3"/>
        <v/>
      </c>
    </row>
    <row r="48" spans="1:28" x14ac:dyDescent="0.25">
      <c r="A48" s="118"/>
      <c r="B48" s="119"/>
      <c r="C48" s="119"/>
      <c r="D48" s="50"/>
      <c r="E48" s="120"/>
      <c r="F48" s="120"/>
      <c r="G48" s="121" t="str">
        <f t="shared" si="0"/>
        <v/>
      </c>
      <c r="H48" s="118"/>
      <c r="I48" s="119"/>
      <c r="J48" s="119"/>
      <c r="K48" s="50"/>
      <c r="L48" s="120"/>
      <c r="M48" s="120"/>
      <c r="N48" s="121" t="str">
        <f t="shared" si="1"/>
        <v/>
      </c>
      <c r="O48" s="118"/>
      <c r="P48" s="119"/>
      <c r="Q48" s="119"/>
      <c r="R48" s="50"/>
      <c r="S48" s="120"/>
      <c r="T48" s="120"/>
      <c r="U48" s="121" t="str">
        <f t="shared" si="2"/>
        <v/>
      </c>
      <c r="V48" s="118"/>
      <c r="W48" s="119"/>
      <c r="X48" s="119"/>
      <c r="Y48" s="50"/>
      <c r="Z48" s="120"/>
      <c r="AA48" s="120"/>
      <c r="AB48" s="121" t="str">
        <f t="shared" si="3"/>
        <v/>
      </c>
    </row>
    <row r="49" spans="1:28" x14ac:dyDescent="0.25">
      <c r="A49" s="118"/>
      <c r="B49" s="119"/>
      <c r="C49" s="119"/>
      <c r="D49" s="50"/>
      <c r="E49" s="120"/>
      <c r="F49" s="120"/>
      <c r="G49" s="121" t="str">
        <f t="shared" si="0"/>
        <v/>
      </c>
      <c r="H49" s="118"/>
      <c r="I49" s="119"/>
      <c r="J49" s="119"/>
      <c r="K49" s="50"/>
      <c r="L49" s="120"/>
      <c r="M49" s="120"/>
      <c r="N49" s="121" t="str">
        <f t="shared" si="1"/>
        <v/>
      </c>
      <c r="O49" s="118"/>
      <c r="P49" s="119"/>
      <c r="Q49" s="119"/>
      <c r="R49" s="50"/>
      <c r="S49" s="120"/>
      <c r="T49" s="120"/>
      <c r="U49" s="121" t="str">
        <f t="shared" si="2"/>
        <v/>
      </c>
      <c r="V49" s="118"/>
      <c r="W49" s="119"/>
      <c r="X49" s="119"/>
      <c r="Y49" s="50"/>
      <c r="Z49" s="120"/>
      <c r="AA49" s="120"/>
      <c r="AB49" s="121" t="str">
        <f t="shared" si="3"/>
        <v/>
      </c>
    </row>
    <row r="50" spans="1:28" x14ac:dyDescent="0.25">
      <c r="A50" s="118"/>
      <c r="B50" s="119"/>
      <c r="C50" s="119"/>
      <c r="D50" s="50"/>
      <c r="E50" s="120"/>
      <c r="F50" s="120"/>
      <c r="G50" s="121" t="str">
        <f t="shared" si="0"/>
        <v/>
      </c>
      <c r="H50" s="118"/>
      <c r="I50" s="119"/>
      <c r="J50" s="119"/>
      <c r="K50" s="50"/>
      <c r="L50" s="120"/>
      <c r="M50" s="120"/>
      <c r="N50" s="121" t="str">
        <f t="shared" si="1"/>
        <v/>
      </c>
      <c r="O50" s="118"/>
      <c r="P50" s="119"/>
      <c r="Q50" s="119"/>
      <c r="R50" s="50"/>
      <c r="S50" s="120"/>
      <c r="T50" s="120"/>
      <c r="U50" s="121" t="str">
        <f t="shared" si="2"/>
        <v/>
      </c>
      <c r="V50" s="118"/>
      <c r="W50" s="119"/>
      <c r="X50" s="119"/>
      <c r="Y50" s="50"/>
      <c r="Z50" s="120"/>
      <c r="AA50" s="120"/>
      <c r="AB50" s="121" t="str">
        <f t="shared" si="3"/>
        <v/>
      </c>
    </row>
    <row r="51" spans="1:28" s="1" customFormat="1" ht="12" customHeight="1" thickBot="1" x14ac:dyDescent="0.3">
      <c r="A51" s="130"/>
      <c r="B51" s="91"/>
      <c r="C51" s="91"/>
      <c r="D51" s="91"/>
      <c r="E51" s="91"/>
      <c r="F51" s="91"/>
      <c r="G51" s="123" t="str">
        <f t="shared" si="0"/>
        <v/>
      </c>
      <c r="H51" s="130"/>
      <c r="I51" s="91"/>
      <c r="J51" s="91"/>
      <c r="K51" s="91"/>
      <c r="L51" s="91"/>
      <c r="M51" s="91"/>
      <c r="N51" s="123" t="str">
        <f t="shared" si="1"/>
        <v/>
      </c>
      <c r="O51" s="130"/>
      <c r="P51" s="91"/>
      <c r="Q51" s="91"/>
      <c r="R51" s="91"/>
      <c r="S51" s="91"/>
      <c r="T51" s="91"/>
      <c r="U51" s="123" t="str">
        <f t="shared" si="2"/>
        <v/>
      </c>
      <c r="V51" s="130"/>
      <c r="W51" s="91"/>
      <c r="X51" s="91"/>
      <c r="Y51" s="91"/>
      <c r="Z51" s="91"/>
      <c r="AA51" s="91"/>
      <c r="AB51" s="123" t="str">
        <f t="shared" si="3"/>
        <v/>
      </c>
    </row>
    <row r="52" spans="1:28" s="23" customFormat="1" ht="13.2" thickTop="1" thickBot="1" x14ac:dyDescent="0.3">
      <c r="A52" s="171"/>
      <c r="B52" s="172"/>
      <c r="C52" s="172"/>
      <c r="D52" s="172"/>
      <c r="E52" s="173" t="s">
        <v>38</v>
      </c>
      <c r="F52" s="174">
        <f>SUM(F13:F51)</f>
        <v>0</v>
      </c>
      <c r="G52" s="175" t="str">
        <f>G51</f>
        <v/>
      </c>
      <c r="H52" s="171"/>
      <c r="I52" s="172"/>
      <c r="J52" s="172"/>
      <c r="K52" s="172"/>
      <c r="L52" s="173" t="s">
        <v>39</v>
      </c>
      <c r="M52" s="174">
        <f>SUM(M13:M51)</f>
        <v>0</v>
      </c>
      <c r="N52" s="175" t="str">
        <f>N51</f>
        <v/>
      </c>
      <c r="O52" s="171"/>
      <c r="P52" s="172"/>
      <c r="Q52" s="172"/>
      <c r="R52" s="172"/>
      <c r="S52" s="173" t="s">
        <v>40</v>
      </c>
      <c r="T52" s="174">
        <f>SUM(T13:T51)</f>
        <v>0</v>
      </c>
      <c r="U52" s="175" t="str">
        <f>U51</f>
        <v/>
      </c>
      <c r="V52" s="171"/>
      <c r="W52" s="172"/>
      <c r="X52" s="172"/>
      <c r="Y52" s="172"/>
      <c r="Z52" s="173" t="s">
        <v>41</v>
      </c>
      <c r="AA52" s="174">
        <f>SUM(AA13:AA51)</f>
        <v>0</v>
      </c>
      <c r="AB52" s="175" t="str">
        <f>AB51</f>
        <v/>
      </c>
    </row>
    <row r="53" spans="1:28" x14ac:dyDescent="0.25">
      <c r="A53" s="30"/>
      <c r="B53" s="44"/>
      <c r="C53" s="44"/>
      <c r="D53" s="51"/>
      <c r="E53" s="53"/>
      <c r="F53" s="53"/>
      <c r="G53" s="52"/>
    </row>
  </sheetData>
  <sheetProtection algorithmName="SHA-512" hashValue="CzyM7m8On0ev2OPGIf8jL9aVekOk5Qw6TRr9QVpyQK7aLHxoUMuJD/iSe8mu5mJNQai08ihAd3n12U8q/jGOSw==" saltValue="l32QEgBR4IrMwYgb9c13dA==" spinCount="100000" sheet="1" objects="1" scenarios="1" selectLockedCells="1"/>
  <mergeCells count="28">
    <mergeCell ref="T2:U2"/>
    <mergeCell ref="T4:U4"/>
    <mergeCell ref="AA1:AB1"/>
    <mergeCell ref="AA2:AB2"/>
    <mergeCell ref="AA4:AB4"/>
    <mergeCell ref="V1:W1"/>
    <mergeCell ref="F2:G2"/>
    <mergeCell ref="F4:G4"/>
    <mergeCell ref="M1:N1"/>
    <mergeCell ref="M2:N2"/>
    <mergeCell ref="M4:N4"/>
    <mergeCell ref="A1:B1"/>
    <mergeCell ref="H1:I1"/>
    <mergeCell ref="O1:P1"/>
    <mergeCell ref="F1:G1"/>
    <mergeCell ref="T1:U1"/>
    <mergeCell ref="W10:X10"/>
    <mergeCell ref="P6:Q6"/>
    <mergeCell ref="P8:Q8"/>
    <mergeCell ref="P10:Q10"/>
    <mergeCell ref="W8:X8"/>
    <mergeCell ref="W6:X6"/>
    <mergeCell ref="I8:J8"/>
    <mergeCell ref="I10:J10"/>
    <mergeCell ref="B6:C6"/>
    <mergeCell ref="B8:C8"/>
    <mergeCell ref="B10:C10"/>
    <mergeCell ref="I6:J6"/>
  </mergeCells>
  <conditionalFormatting sqref="G53 G6">
    <cfRule type="cellIs" dxfId="3" priority="4" operator="lessThan">
      <formula>0</formula>
    </cfRule>
  </conditionalFormatting>
  <conditionalFormatting sqref="N6">
    <cfRule type="cellIs" dxfId="2" priority="3" operator="lessThan">
      <formula>0</formula>
    </cfRule>
  </conditionalFormatting>
  <conditionalFormatting sqref="U6">
    <cfRule type="cellIs" dxfId="1" priority="2" operator="lessThan">
      <formula>0</formula>
    </cfRule>
  </conditionalFormatting>
  <conditionalFormatting sqref="AB6">
    <cfRule type="cellIs" dxfId="0" priority="1" operator="lessThan">
      <formula>0</formula>
    </cfRule>
  </conditionalFormatting>
  <printOptions horizontalCentered="1"/>
  <pageMargins left="0.7" right="0.7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2</vt:i4>
      </vt:variant>
    </vt:vector>
  </HeadingPairs>
  <TitlesOfParts>
    <vt:vector size="41" baseType="lpstr">
      <vt:lpstr> Yearly Summary</vt:lpstr>
      <vt:lpstr>Step 1 - Fringe Calculator</vt:lpstr>
      <vt:lpstr>Step 2 - Quarterly Summary</vt:lpstr>
      <vt:lpstr>CUFF - Grants Receivable</vt:lpstr>
      <vt:lpstr>CUFF - Deferred Revenue</vt:lpstr>
      <vt:lpstr>CUFF - Actual Program Revenue</vt:lpstr>
      <vt:lpstr>CUFF - Current Year (Drawdowns)</vt:lpstr>
      <vt:lpstr>CUFF - IDC - Revenue</vt:lpstr>
      <vt:lpstr>CUFF - DCSC</vt:lpstr>
      <vt:lpstr>CUFF - Interest Income</vt:lpstr>
      <vt:lpstr>CUFF - Expense Reimbursement</vt:lpstr>
      <vt:lpstr>CUFF-Directors</vt:lpstr>
      <vt:lpstr>CUFF-Operation Staff</vt:lpstr>
      <vt:lpstr>CUFF-Seasonal Staff</vt:lpstr>
      <vt:lpstr>CUFF-FICA</vt:lpstr>
      <vt:lpstr>CUFF-OPT</vt:lpstr>
      <vt:lpstr>CUFF-BCBS</vt:lpstr>
      <vt:lpstr>CUFF-Group Retirement</vt:lpstr>
      <vt:lpstr>CUFF-Travel &amp; Mileage</vt:lpstr>
      <vt:lpstr>CUFF-Meeting Cost</vt:lpstr>
      <vt:lpstr>CUFF-Training Cost</vt:lpstr>
      <vt:lpstr>CUFF-GSA Vehicles</vt:lpstr>
      <vt:lpstr>CUFF-Gas,Oil,Vehicles</vt:lpstr>
      <vt:lpstr>CUFF-Consultants</vt:lpstr>
      <vt:lpstr>CUFF-Insurance &amp; Bonding</vt:lpstr>
      <vt:lpstr>CUFF-Leases</vt:lpstr>
      <vt:lpstr>CUFF-Contract Services</vt:lpstr>
      <vt:lpstr>CUFF-Supplies</vt:lpstr>
      <vt:lpstr>CUFF-Maintenance Services</vt:lpstr>
      <vt:lpstr>CUFF-Telephone</vt:lpstr>
      <vt:lpstr>CUFF-Postage &amp; Freight</vt:lpstr>
      <vt:lpstr>CUFF-Fuel Costs</vt:lpstr>
      <vt:lpstr>CUFF-Rent Expense</vt:lpstr>
      <vt:lpstr>CUFF-Utilities</vt:lpstr>
      <vt:lpstr>CUFF-Printing &amp; Publication</vt:lpstr>
      <vt:lpstr>CUFF-Bank Charges</vt:lpstr>
      <vt:lpstr>CUFF-NonSensitive Equipment</vt:lpstr>
      <vt:lpstr>CUFF-Sensitive Equipment</vt:lpstr>
      <vt:lpstr>CUFF-Indirect Costs - Expense</vt:lpstr>
      <vt:lpstr>' Yearly Summary'!Print_Area</vt:lpstr>
      <vt:lpstr>'CUFF-Utilities'!Print_Area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Kristin Steele</cp:lastModifiedBy>
  <cp:lastPrinted>2023-05-18T21:05:23Z</cp:lastPrinted>
  <dcterms:created xsi:type="dcterms:W3CDTF">2013-11-12T18:40:56Z</dcterms:created>
  <dcterms:modified xsi:type="dcterms:W3CDTF">2024-06-06T16:53:16Z</dcterms:modified>
</cp:coreProperties>
</file>